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MQA-หมวด7-61\04-ขึ้นเว็บ (อนุมัติ ตชด.เมื่อ 7 ส.ค.61)\07_08_61_web\"/>
    </mc:Choice>
  </mc:AlternateContent>
  <xr:revisionPtr revIDLastSave="0" documentId="8_{8CF6AF60-7E8E-4FAB-A78F-6FBD7A2EB59D}" xr6:coauthVersionLast="34" xr6:coauthVersionMax="34" xr10:uidLastSave="{00000000-0000-0000-0000-000000000000}"/>
  <bookViews>
    <workbookView xWindow="0" yWindow="0" windowWidth="18450" windowHeight="6420" firstSheet="8" activeTab="15" xr2:uid="{00000000-000D-0000-FFFF-FFFF00000000}"/>
  </bookViews>
  <sheets>
    <sheet name="ปก" sheetId="18" r:id="rId1"/>
    <sheet name="สารบัญ" sheetId="19" r:id="rId2"/>
    <sheet name="7.1 (1)" sheetId="1" r:id="rId3"/>
    <sheet name="7.1 (2)" sheetId="2" r:id="rId4"/>
    <sheet name="7.2 (3,4)" sheetId="3" r:id="rId5"/>
    <sheet name="7.3 (5)" sheetId="4" r:id="rId6"/>
    <sheet name="7.3 (6)" sheetId="5" r:id="rId7"/>
    <sheet name="7.3 (7)" sheetId="6" r:id="rId8"/>
    <sheet name="7.3(8)" sheetId="7" r:id="rId9"/>
    <sheet name="7.4 (9)" sheetId="8" r:id="rId10"/>
    <sheet name="7.4 (10)" sheetId="9" r:id="rId11"/>
    <sheet name="7.4(11)" sheetId="10" r:id="rId12"/>
    <sheet name="7.4 (12)" sheetId="11" r:id="rId13"/>
    <sheet name="7.4 (13)" sheetId="12" r:id="rId14"/>
    <sheet name="7.5(14,15)" sheetId="13" r:id="rId15"/>
    <sheet name="7.6(16)" sheetId="14" r:id="rId16"/>
    <sheet name="7.6(17)" sheetId="15" r:id="rId17"/>
    <sheet name="7.6(18)" sheetId="17" r:id="rId18"/>
    <sheet name="ใบแทรก" sheetId="20" r:id="rId19"/>
  </sheets>
  <definedNames>
    <definedName name="_Hlk513209116" localSheetId="4">'7.2 (3,4)'!$B$3</definedName>
    <definedName name="_Hlk517188055" localSheetId="2">'7.1 (1)'!$B$60</definedName>
    <definedName name="_xlnm.Print_Area" localSheetId="2">'7.1 (1)'!$A$1:$W$161</definedName>
    <definedName name="_xlnm.Print_Area" localSheetId="3">'7.1 (2)'!$A$1:$P$90,'7.1 (2)'!#REF!</definedName>
    <definedName name="_xlnm.Print_Area" localSheetId="4">'7.2 (3,4)'!$A$1:$M$140,'7.2 (3,4)'!#REF!</definedName>
    <definedName name="_xlnm.Print_Area" localSheetId="5">'7.3 (5)'!$A$1:$N$54</definedName>
    <definedName name="_xlnm.Print_Area" localSheetId="6">'7.3 (6)'!$A$1:$R$78</definedName>
    <definedName name="_xlnm.Print_Area" localSheetId="7">'7.3 (7)'!$A$1:$J$28</definedName>
    <definedName name="_xlnm.Print_Area" localSheetId="8">'7.3(8)'!$A$1:$Q$111</definedName>
    <definedName name="_xlnm.Print_Area" localSheetId="10">'7.4 (10)'!$A$1:$Q$54</definedName>
    <definedName name="_xlnm.Print_Area" localSheetId="12">'7.4 (12)'!$A$1:$Q$28</definedName>
    <definedName name="_xlnm.Print_Area" localSheetId="13">'7.4 (13)'!$A$1:$Q$57</definedName>
    <definedName name="_xlnm.Print_Area" localSheetId="9">'7.4 (9)'!$A$1:$Q$52</definedName>
    <definedName name="_xlnm.Print_Area" localSheetId="11">'7.4(11)'!$A$1:$O$79</definedName>
    <definedName name="_xlnm.Print_Area" localSheetId="14">'7.5(14,15)'!$A$1:$Q$56</definedName>
    <definedName name="_xlnm.Print_Area" localSheetId="15">'7.6(16)'!$A$1:$Q$57</definedName>
    <definedName name="_xlnm.Print_Area" localSheetId="16">'7.6(17)'!$A$1:$I$26</definedName>
    <definedName name="_xlnm.Print_Area" localSheetId="17">'7.6(18)'!$A$1:$M$87</definedName>
    <definedName name="_xlnm.Print_Area" localSheetId="0">ปก!$A$1:$O$23</definedName>
    <definedName name="_xlnm.Print_Area" localSheetId="1">สารบัญ!$A$1:$P$26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7" i="2" l="1"/>
  <c r="J37" i="2"/>
  <c r="G37" i="2"/>
  <c r="K37" i="3"/>
  <c r="I37" i="3"/>
  <c r="G37" i="3"/>
  <c r="E37" i="3"/>
  <c r="Q42" i="5"/>
  <c r="N42" i="5"/>
  <c r="K42" i="5"/>
  <c r="H42" i="5"/>
  <c r="K63" i="17" l="1"/>
  <c r="I63" i="17"/>
  <c r="G63" i="17"/>
  <c r="E63" i="17"/>
  <c r="P40" i="14"/>
  <c r="M40" i="14"/>
  <c r="J40" i="14"/>
  <c r="G40" i="14"/>
  <c r="P36" i="14"/>
  <c r="M36" i="14"/>
  <c r="J36" i="14"/>
  <c r="G36" i="14"/>
  <c r="P36" i="12"/>
  <c r="M36" i="12"/>
  <c r="J36" i="12"/>
  <c r="G36" i="12"/>
  <c r="K62" i="3"/>
  <c r="I62" i="3"/>
  <c r="G62" i="3"/>
  <c r="E62" i="3"/>
  <c r="K120" i="3" l="1"/>
  <c r="I120" i="3"/>
  <c r="G120" i="3"/>
  <c r="E120" i="3"/>
  <c r="K109" i="3"/>
  <c r="I109" i="3"/>
  <c r="G109" i="3"/>
  <c r="E109" i="3"/>
  <c r="K104" i="3"/>
  <c r="I104" i="3"/>
  <c r="G104" i="3"/>
  <c r="E104" i="3"/>
  <c r="K100" i="3"/>
  <c r="I100" i="3"/>
  <c r="G100" i="3"/>
  <c r="E100" i="3"/>
  <c r="K98" i="3"/>
  <c r="K119" i="3" s="1"/>
  <c r="I98" i="3"/>
  <c r="I119" i="3" s="1"/>
  <c r="G98" i="3"/>
  <c r="G119" i="3" s="1"/>
  <c r="E98" i="3"/>
  <c r="E119" i="3" s="1"/>
  <c r="K42" i="3"/>
  <c r="I42" i="3"/>
  <c r="G42" i="3"/>
  <c r="E42" i="3"/>
  <c r="K40" i="3"/>
  <c r="I40" i="3"/>
  <c r="G40" i="3"/>
  <c r="E40" i="3"/>
  <c r="K46" i="3"/>
  <c r="I46" i="3"/>
  <c r="G46" i="3"/>
  <c r="E46" i="3"/>
  <c r="K51" i="3"/>
  <c r="K55" i="3" s="1"/>
  <c r="I51" i="3"/>
  <c r="I55" i="3" s="1"/>
  <c r="G51" i="3"/>
  <c r="G55" i="3" s="1"/>
  <c r="E51" i="3"/>
  <c r="E55" i="3" s="1"/>
  <c r="K52" i="17"/>
  <c r="I52" i="17"/>
  <c r="G52" i="17"/>
  <c r="E52" i="17"/>
  <c r="K47" i="17"/>
  <c r="I47" i="17"/>
  <c r="G47" i="17"/>
  <c r="E47" i="17"/>
  <c r="K43" i="17"/>
  <c r="I43" i="17"/>
  <c r="G43" i="17"/>
  <c r="E43" i="17"/>
  <c r="E41" i="17" s="1"/>
  <c r="E56" i="17" s="1"/>
  <c r="K38" i="17"/>
  <c r="I38" i="17"/>
  <c r="G38" i="17"/>
  <c r="E38" i="17"/>
  <c r="K41" i="17"/>
  <c r="K56" i="17" s="1"/>
  <c r="I41" i="17"/>
  <c r="I56" i="17" s="1"/>
  <c r="G41" i="17"/>
  <c r="G56" i="17" s="1"/>
  <c r="G11" i="13"/>
  <c r="O11" i="12"/>
  <c r="N11" i="12"/>
  <c r="L11" i="12"/>
  <c r="K11" i="12"/>
  <c r="I11" i="12"/>
  <c r="H11" i="12"/>
  <c r="F11" i="12"/>
  <c r="E11" i="12"/>
  <c r="H78" i="10"/>
  <c r="I78" i="10"/>
  <c r="J78" i="10"/>
  <c r="K78" i="10"/>
  <c r="L78" i="10"/>
  <c r="M78" i="10"/>
  <c r="N78" i="10"/>
  <c r="G78" i="10"/>
  <c r="J17" i="7"/>
  <c r="J18" i="7"/>
  <c r="J19" i="7"/>
  <c r="J20" i="7"/>
  <c r="P17" i="7"/>
  <c r="P18" i="7"/>
  <c r="P19" i="7"/>
  <c r="P20" i="7"/>
  <c r="M17" i="7"/>
  <c r="M18" i="7"/>
  <c r="M19" i="7"/>
  <c r="M20" i="7"/>
  <c r="M67" i="2"/>
  <c r="M56" i="2"/>
  <c r="J56" i="2"/>
  <c r="D56" i="2"/>
  <c r="M51" i="2"/>
  <c r="J51" i="2"/>
  <c r="G51" i="2"/>
  <c r="D51" i="2"/>
  <c r="M47" i="2"/>
  <c r="J47" i="2"/>
  <c r="G47" i="2"/>
  <c r="D47" i="2"/>
  <c r="I23" i="14" l="1"/>
  <c r="J23" i="14" s="1"/>
  <c r="H23" i="14"/>
  <c r="J18" i="14"/>
  <c r="J13" i="14"/>
  <c r="O73" i="7"/>
  <c r="N73" i="7"/>
  <c r="L73" i="7"/>
  <c r="K73" i="7"/>
  <c r="I73" i="7"/>
  <c r="H73" i="7"/>
  <c r="F73" i="7"/>
  <c r="E73" i="7"/>
  <c r="G63" i="7"/>
  <c r="J63" i="7"/>
  <c r="M63" i="7"/>
  <c r="P63" i="7"/>
  <c r="G64" i="7"/>
  <c r="J64" i="7"/>
  <c r="M64" i="7"/>
  <c r="P64" i="7"/>
  <c r="G65" i="7"/>
  <c r="J65" i="7"/>
  <c r="M65" i="7"/>
  <c r="P65" i="7"/>
  <c r="G66" i="7"/>
  <c r="J66" i="7"/>
  <c r="M66" i="7"/>
  <c r="P66" i="7"/>
  <c r="G67" i="7"/>
  <c r="J67" i="7"/>
  <c r="M67" i="7"/>
  <c r="P67" i="7"/>
  <c r="G68" i="7"/>
  <c r="J68" i="7"/>
  <c r="M68" i="7"/>
  <c r="P68" i="7"/>
  <c r="G69" i="7"/>
  <c r="J69" i="7"/>
  <c r="M69" i="7"/>
  <c r="P69" i="7"/>
  <c r="G70" i="7"/>
  <c r="J70" i="7"/>
  <c r="M70" i="7"/>
  <c r="P70" i="7"/>
  <c r="G71" i="7"/>
  <c r="J71" i="7"/>
  <c r="M71" i="7"/>
  <c r="P71" i="7"/>
  <c r="G72" i="7"/>
  <c r="J72" i="7"/>
  <c r="M72" i="7"/>
  <c r="P72" i="7"/>
  <c r="P62" i="7"/>
  <c r="M62" i="7"/>
  <c r="J62" i="7"/>
  <c r="G62" i="7"/>
  <c r="G45" i="7"/>
  <c r="J45" i="7"/>
  <c r="M45" i="7"/>
  <c r="P45" i="7"/>
  <c r="G46" i="7"/>
  <c r="J46" i="7"/>
  <c r="M46" i="7"/>
  <c r="P46" i="7"/>
  <c r="G47" i="7"/>
  <c r="J47" i="7"/>
  <c r="M47" i="7"/>
  <c r="P47" i="7"/>
  <c r="G48" i="7"/>
  <c r="J48" i="7"/>
  <c r="M48" i="7"/>
  <c r="P48" i="7"/>
  <c r="G49" i="7"/>
  <c r="J49" i="7"/>
  <c r="M49" i="7"/>
  <c r="P49" i="7"/>
  <c r="G50" i="7"/>
  <c r="J50" i="7"/>
  <c r="M50" i="7"/>
  <c r="P50" i="7"/>
  <c r="G51" i="7"/>
  <c r="J51" i="7"/>
  <c r="M51" i="7"/>
  <c r="P51" i="7"/>
  <c r="G52" i="7"/>
  <c r="J52" i="7"/>
  <c r="M52" i="7"/>
  <c r="P52" i="7"/>
  <c r="P44" i="7"/>
  <c r="M44" i="7"/>
  <c r="J44" i="7"/>
  <c r="G44" i="7"/>
  <c r="P35" i="7"/>
  <c r="O21" i="7"/>
  <c r="N21" i="7"/>
  <c r="P16" i="7"/>
  <c r="L21" i="7"/>
  <c r="K21" i="7"/>
  <c r="I21" i="7"/>
  <c r="H21" i="7"/>
  <c r="F21" i="7"/>
  <c r="E21" i="7"/>
  <c r="G17" i="7"/>
  <c r="G18" i="7"/>
  <c r="G19" i="7"/>
  <c r="G16" i="7"/>
  <c r="M35" i="4"/>
  <c r="M36" i="4"/>
  <c r="M37" i="4"/>
  <c r="M38" i="4"/>
  <c r="M39" i="4"/>
  <c r="M40" i="4"/>
  <c r="M41" i="4"/>
  <c r="M34" i="4"/>
  <c r="K35" i="4"/>
  <c r="K36" i="4"/>
  <c r="K37" i="4"/>
  <c r="K38" i="4"/>
  <c r="K39" i="4"/>
  <c r="K40" i="4"/>
  <c r="K41" i="4"/>
  <c r="K34" i="4"/>
  <c r="L42" i="4"/>
  <c r="J42" i="4"/>
  <c r="H42" i="4"/>
  <c r="I35" i="4"/>
  <c r="I36" i="4"/>
  <c r="I37" i="4"/>
  <c r="I38" i="4"/>
  <c r="I39" i="4"/>
  <c r="I40" i="4"/>
  <c r="I41" i="4"/>
  <c r="I34" i="4"/>
  <c r="G35" i="4"/>
  <c r="G36" i="4"/>
  <c r="G37" i="4"/>
  <c r="G38" i="4"/>
  <c r="G39" i="4"/>
  <c r="G40" i="4"/>
  <c r="G41" i="4"/>
  <c r="G34" i="4"/>
  <c r="E42" i="4"/>
  <c r="I42" i="4" s="1"/>
  <c r="F42" i="4"/>
  <c r="K95" i="3"/>
  <c r="I95" i="3"/>
  <c r="G95" i="3"/>
  <c r="E95" i="3"/>
  <c r="O23" i="14"/>
  <c r="N23" i="14"/>
  <c r="L23" i="14"/>
  <c r="K23" i="14"/>
  <c r="F23" i="14"/>
  <c r="E23" i="14"/>
  <c r="P18" i="14"/>
  <c r="P13" i="14"/>
  <c r="P44" i="13"/>
  <c r="M44" i="13"/>
  <c r="J44" i="13"/>
  <c r="G44" i="13"/>
  <c r="G39" i="13"/>
  <c r="P39" i="13"/>
  <c r="M39" i="13"/>
  <c r="J39" i="13"/>
  <c r="P11" i="13"/>
  <c r="J20" i="12"/>
  <c r="G24" i="12"/>
  <c r="G20" i="12"/>
  <c r="P24" i="12"/>
  <c r="P20" i="12"/>
  <c r="P11" i="12"/>
  <c r="G42" i="4" l="1"/>
  <c r="M42" i="4"/>
  <c r="K42" i="4"/>
  <c r="P73" i="7"/>
  <c r="P21" i="7"/>
  <c r="P23" i="14"/>
  <c r="P20" i="11"/>
  <c r="P16" i="11"/>
  <c r="P11" i="11"/>
  <c r="M20" i="11"/>
  <c r="M16" i="11"/>
  <c r="M11" i="11"/>
  <c r="J20" i="11"/>
  <c r="J16" i="11"/>
  <c r="J11" i="11"/>
  <c r="G20" i="11"/>
  <c r="G16" i="11"/>
  <c r="G11" i="11"/>
  <c r="P49" i="9" l="1"/>
  <c r="M49" i="9"/>
  <c r="J49" i="9"/>
  <c r="G49" i="9"/>
  <c r="P44" i="9"/>
  <c r="M44" i="9"/>
  <c r="J44" i="9"/>
  <c r="G44" i="9"/>
  <c r="P40" i="9"/>
  <c r="M40" i="9"/>
  <c r="J40" i="9"/>
  <c r="G40" i="9"/>
  <c r="P34" i="9"/>
  <c r="M34" i="9"/>
  <c r="J34" i="9"/>
  <c r="G34" i="9"/>
  <c r="P21" i="9"/>
  <c r="P16" i="9"/>
  <c r="P13" i="9"/>
  <c r="P11" i="9"/>
  <c r="M21" i="9"/>
  <c r="M16" i="9"/>
  <c r="M13" i="9"/>
  <c r="M11" i="9"/>
  <c r="J21" i="9"/>
  <c r="J16" i="9"/>
  <c r="J13" i="9"/>
  <c r="J11" i="9"/>
  <c r="G21" i="9"/>
  <c r="G16" i="9"/>
  <c r="G13" i="9"/>
  <c r="G11" i="9"/>
  <c r="P34" i="8"/>
  <c r="M34" i="8"/>
  <c r="J34" i="8"/>
  <c r="G34" i="8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P91" i="7"/>
  <c r="P92" i="7"/>
  <c r="P93" i="7"/>
  <c r="P94" i="7"/>
  <c r="P95" i="7"/>
  <c r="P96" i="7"/>
  <c r="P97" i="7"/>
  <c r="P98" i="7"/>
  <c r="P99" i="7"/>
  <c r="P100" i="7"/>
  <c r="P101" i="7"/>
  <c r="P102" i="7"/>
  <c r="P103" i="7"/>
  <c r="P104" i="7"/>
  <c r="P105" i="7"/>
  <c r="P106" i="7"/>
  <c r="P107" i="7"/>
  <c r="P108" i="7"/>
  <c r="P109" i="7"/>
  <c r="P90" i="7"/>
  <c r="M90" i="7"/>
  <c r="F110" i="7"/>
  <c r="E110" i="7"/>
  <c r="Q34" i="5" l="1"/>
  <c r="N34" i="5"/>
  <c r="K34" i="5"/>
  <c r="H34" i="5"/>
  <c r="G45" i="2" l="1"/>
  <c r="M45" i="2"/>
  <c r="J45" i="2"/>
  <c r="D45" i="2"/>
  <c r="N27" i="2"/>
  <c r="M27" i="2"/>
  <c r="K27" i="2"/>
  <c r="J27" i="2"/>
  <c r="H27" i="2"/>
  <c r="G27" i="2"/>
  <c r="E27" i="2"/>
  <c r="D27" i="2"/>
  <c r="O26" i="2"/>
  <c r="O25" i="2"/>
  <c r="O24" i="2"/>
  <c r="O23" i="2"/>
  <c r="F25" i="2"/>
  <c r="F26" i="2"/>
  <c r="I26" i="2"/>
  <c r="L26" i="2"/>
  <c r="L23" i="2"/>
  <c r="I23" i="2"/>
  <c r="F23" i="2"/>
  <c r="F11" i="2"/>
  <c r="Q117" i="1"/>
  <c r="N117" i="1"/>
  <c r="K117" i="1"/>
  <c r="H117" i="1"/>
  <c r="Q101" i="1"/>
  <c r="P89" i="1"/>
  <c r="O89" i="1"/>
  <c r="O87" i="1" s="1"/>
  <c r="Q88" i="1"/>
  <c r="Q90" i="1"/>
  <c r="Q91" i="1"/>
  <c r="Q92" i="1"/>
  <c r="P87" i="1"/>
  <c r="P82" i="1"/>
  <c r="O82" i="1"/>
  <c r="Q83" i="1"/>
  <c r="Q84" i="1"/>
  <c r="Q85" i="1"/>
  <c r="Q86" i="1"/>
  <c r="Q80" i="1"/>
  <c r="Q78" i="1"/>
  <c r="Q76" i="1"/>
  <c r="P69" i="1"/>
  <c r="O69" i="1"/>
  <c r="M69" i="1"/>
  <c r="L69" i="1"/>
  <c r="J69" i="1"/>
  <c r="I69" i="1"/>
  <c r="G69" i="1"/>
  <c r="F69" i="1"/>
  <c r="Q72" i="1"/>
  <c r="Q73" i="1"/>
  <c r="Q74" i="1"/>
  <c r="Q71" i="1"/>
  <c r="N72" i="1"/>
  <c r="N73" i="1"/>
  <c r="N74" i="1"/>
  <c r="N71" i="1"/>
  <c r="K72" i="1"/>
  <c r="K73" i="1"/>
  <c r="K74" i="1"/>
  <c r="K71" i="1"/>
  <c r="H72" i="1"/>
  <c r="H73" i="1"/>
  <c r="H74" i="1"/>
  <c r="H71" i="1"/>
  <c r="Q67" i="1"/>
  <c r="M89" i="1"/>
  <c r="M87" i="1" s="1"/>
  <c r="L89" i="1"/>
  <c r="L87" i="1" s="1"/>
  <c r="J89" i="1"/>
  <c r="J87" i="1" s="1"/>
  <c r="I89" i="1"/>
  <c r="I87" i="1" s="1"/>
  <c r="G89" i="1"/>
  <c r="G87" i="1" s="1"/>
  <c r="F89" i="1"/>
  <c r="F87" i="1" s="1"/>
  <c r="N90" i="1"/>
  <c r="N91" i="1"/>
  <c r="N92" i="1"/>
  <c r="K90" i="1"/>
  <c r="K91" i="1"/>
  <c r="K92" i="1"/>
  <c r="H90" i="1"/>
  <c r="H91" i="1"/>
  <c r="H92" i="1"/>
  <c r="O27" i="2" l="1"/>
  <c r="Q89" i="1"/>
  <c r="K87" i="1"/>
  <c r="H87" i="1"/>
  <c r="N87" i="1"/>
  <c r="Q69" i="1"/>
  <c r="Q82" i="1"/>
  <c r="K89" i="1"/>
  <c r="N89" i="1"/>
  <c r="N69" i="1"/>
  <c r="Q87" i="1"/>
  <c r="H89" i="1"/>
  <c r="M82" i="1"/>
  <c r="L82" i="1"/>
  <c r="J82" i="1"/>
  <c r="I82" i="1"/>
  <c r="G82" i="1"/>
  <c r="F82" i="1"/>
  <c r="N88" i="1"/>
  <c r="K88" i="1"/>
  <c r="H88" i="1"/>
  <c r="K84" i="1"/>
  <c r="K85" i="1"/>
  <c r="K86" i="1"/>
  <c r="N84" i="1"/>
  <c r="N85" i="1"/>
  <c r="N86" i="1"/>
  <c r="N83" i="1"/>
  <c r="K83" i="1"/>
  <c r="H84" i="1"/>
  <c r="H85" i="1"/>
  <c r="H86" i="1"/>
  <c r="H83" i="1"/>
  <c r="H82" i="1" l="1"/>
  <c r="K82" i="1"/>
  <c r="N82" i="1"/>
  <c r="F23" i="4"/>
  <c r="M35" i="7" l="1"/>
  <c r="J35" i="7"/>
  <c r="G35" i="7"/>
  <c r="G56" i="2" l="1"/>
  <c r="J11" i="13" l="1"/>
  <c r="M11" i="13"/>
  <c r="M24" i="12"/>
  <c r="J24" i="12"/>
  <c r="M20" i="12"/>
  <c r="M11" i="12"/>
  <c r="J11" i="12"/>
  <c r="G11" i="12"/>
  <c r="L23" i="4"/>
  <c r="J23" i="4"/>
  <c r="H23" i="4"/>
  <c r="G13" i="4"/>
  <c r="G15" i="4"/>
  <c r="G17" i="4"/>
  <c r="G19" i="4"/>
  <c r="G21" i="4"/>
  <c r="E23" i="4"/>
  <c r="G23" i="4" s="1"/>
  <c r="M13" i="4"/>
  <c r="M14" i="4"/>
  <c r="M15" i="4"/>
  <c r="M16" i="4"/>
  <c r="M17" i="4"/>
  <c r="M18" i="4"/>
  <c r="M19" i="4"/>
  <c r="M20" i="4"/>
  <c r="M21" i="4"/>
  <c r="M22" i="4"/>
  <c r="K13" i="4"/>
  <c r="K14" i="4"/>
  <c r="K15" i="4"/>
  <c r="K16" i="4"/>
  <c r="K17" i="4"/>
  <c r="K18" i="4"/>
  <c r="K19" i="4"/>
  <c r="K20" i="4"/>
  <c r="K21" i="4"/>
  <c r="K22" i="4"/>
  <c r="I13" i="4"/>
  <c r="I14" i="4"/>
  <c r="I15" i="4"/>
  <c r="I16" i="4"/>
  <c r="I17" i="4"/>
  <c r="I18" i="4"/>
  <c r="I19" i="4"/>
  <c r="I20" i="4"/>
  <c r="I21" i="4"/>
  <c r="I22" i="4"/>
  <c r="G14" i="4"/>
  <c r="G16" i="4"/>
  <c r="G18" i="4"/>
  <c r="G20" i="4"/>
  <c r="G22" i="4"/>
  <c r="M12" i="4"/>
  <c r="K12" i="4"/>
  <c r="I12" i="4"/>
  <c r="G12" i="4"/>
  <c r="P67" i="5"/>
  <c r="O67" i="5"/>
  <c r="L67" i="5"/>
  <c r="J67" i="5"/>
  <c r="I67" i="5"/>
  <c r="G67" i="5"/>
  <c r="F67" i="5"/>
  <c r="M67" i="5"/>
  <c r="Q52" i="5"/>
  <c r="Q47" i="5"/>
  <c r="Q63" i="5"/>
  <c r="Q64" i="5"/>
  <c r="N63" i="5"/>
  <c r="N64" i="5"/>
  <c r="K63" i="5"/>
  <c r="K64" i="5"/>
  <c r="H63" i="5"/>
  <c r="H64" i="5"/>
  <c r="Q62" i="5"/>
  <c r="K47" i="5"/>
  <c r="N47" i="5"/>
  <c r="H47" i="5"/>
  <c r="H52" i="5"/>
  <c r="N52" i="5"/>
  <c r="K52" i="5"/>
  <c r="Q19" i="5"/>
  <c r="N19" i="5"/>
  <c r="K19" i="5"/>
  <c r="Q13" i="5"/>
  <c r="N13" i="5"/>
  <c r="K13" i="5"/>
  <c r="H13" i="5"/>
  <c r="H19" i="5"/>
  <c r="K67" i="5" l="1"/>
  <c r="Q67" i="5"/>
  <c r="I23" i="4"/>
  <c r="M23" i="4"/>
  <c r="K23" i="4"/>
  <c r="N67" i="5"/>
  <c r="H67" i="5"/>
  <c r="J67" i="2" l="1"/>
  <c r="G67" i="2"/>
  <c r="D67" i="2"/>
  <c r="D37" i="2"/>
  <c r="M18" i="14"/>
  <c r="M13" i="14"/>
  <c r="G23" i="14"/>
  <c r="G18" i="14"/>
  <c r="G13" i="14"/>
  <c r="M23" i="14" l="1"/>
  <c r="M93" i="7"/>
  <c r="J93" i="7"/>
  <c r="G93" i="7"/>
  <c r="M92" i="7"/>
  <c r="J92" i="7"/>
  <c r="G92" i="7"/>
  <c r="M91" i="7"/>
  <c r="J91" i="7"/>
  <c r="G91" i="7"/>
  <c r="J90" i="7"/>
  <c r="G90" i="7"/>
  <c r="M16" i="7"/>
  <c r="J16" i="7"/>
  <c r="N62" i="5"/>
  <c r="K62" i="5"/>
  <c r="H62" i="5"/>
  <c r="G21" i="7" l="1"/>
  <c r="J21" i="7"/>
  <c r="G110" i="7"/>
  <c r="M110" i="7"/>
  <c r="M21" i="7"/>
  <c r="J110" i="7"/>
  <c r="M73" i="7"/>
  <c r="J73" i="7"/>
  <c r="I25" i="2"/>
  <c r="L25" i="2"/>
  <c r="L24" i="2"/>
  <c r="I24" i="2"/>
  <c r="F24" i="2"/>
  <c r="L15" i="2"/>
  <c r="I15" i="2"/>
  <c r="F15" i="2"/>
  <c r="N101" i="1"/>
  <c r="K101" i="1"/>
  <c r="H101" i="1"/>
  <c r="N80" i="1"/>
  <c r="K80" i="1"/>
  <c r="H80" i="1"/>
  <c r="N78" i="1"/>
  <c r="K78" i="1"/>
  <c r="H78" i="1"/>
  <c r="N76" i="1"/>
  <c r="K76" i="1"/>
  <c r="H76" i="1"/>
  <c r="H69" i="1"/>
  <c r="K69" i="1"/>
  <c r="N67" i="1"/>
  <c r="K67" i="1"/>
  <c r="H67" i="1"/>
  <c r="L27" i="2" l="1"/>
  <c r="F27" i="2"/>
  <c r="I27" i="2"/>
  <c r="G73" i="7"/>
</calcChain>
</file>

<file path=xl/sharedStrings.xml><?xml version="1.0" encoding="utf-8"?>
<sst xmlns="http://schemas.openxmlformats.org/spreadsheetml/2006/main" count="2353" uniqueCount="906">
  <si>
    <t>ที่</t>
  </si>
  <si>
    <t>การบริการ</t>
  </si>
  <si>
    <t>ผลผลิต</t>
  </si>
  <si>
    <t>ตัวชี้วัด</t>
  </si>
  <si>
    <t>งป.58</t>
  </si>
  <si>
    <t>งป.59</t>
  </si>
  <si>
    <t>งป.60</t>
  </si>
  <si>
    <t>งป.61</t>
  </si>
  <si>
    <t>ผลลัพธ์</t>
  </si>
  <si>
    <t>แนวโน้ม</t>
  </si>
  <si>
    <t>ผลลัพธ์คู่เทียบ</t>
  </si>
  <si>
    <t>(+/-)</t>
  </si>
  <si>
    <t>คู่เทียบ</t>
  </si>
  <si>
    <t>นจอ.</t>
  </si>
  <si>
    <r>
      <rPr>
        <sz val="14"/>
        <color theme="1"/>
        <rFont val="TH SarabunPSK"/>
        <family val="2"/>
      </rPr>
      <t>≥</t>
    </r>
    <r>
      <rPr>
        <sz val="14"/>
        <color theme="1"/>
        <rFont val="TH SarabunPSK"/>
        <family val="2"/>
        <charset val="222"/>
      </rPr>
      <t xml:space="preserve"> 90</t>
    </r>
  </si>
  <si>
    <t>เป้าหมาย</t>
  </si>
  <si>
    <t>ค่า</t>
  </si>
  <si>
    <t>+</t>
  </si>
  <si>
    <t>ฝึกอบรม</t>
  </si>
  <si>
    <t>-นพจ.</t>
  </si>
  <si>
    <t>-พจน.</t>
  </si>
  <si>
    <t>ประจำการ</t>
  </si>
  <si>
    <t>ผู้สำเร็จการ</t>
  </si>
  <si>
    <t>ร้อยละ</t>
  </si>
  <si>
    <t>ผู้เรียน</t>
  </si>
  <si>
    <t>ผู้สำเร็จ</t>
  </si>
  <si>
    <t>จำนวน</t>
  </si>
  <si>
    <t>โน้ม</t>
  </si>
  <si>
    <t>แนว</t>
  </si>
  <si>
    <t>(รร.จ่าอากาศ)</t>
  </si>
  <si>
    <t>(รร.ชุมพลฯ)</t>
  </si>
  <si>
    <t>กห.ฯ</t>
  </si>
  <si>
    <t>-ข้าราชการ</t>
  </si>
  <si>
    <r>
      <t>≥</t>
    </r>
    <r>
      <rPr>
        <sz val="14"/>
        <color theme="1"/>
        <rFont val="TH SarabunPSK"/>
        <family val="2"/>
        <charset val="222"/>
      </rPr>
      <t xml:space="preserve"> 95</t>
    </r>
  </si>
  <si>
    <t>-</t>
  </si>
  <si>
    <t>ตปท.</t>
  </si>
  <si>
    <t>ระดับความ</t>
  </si>
  <si>
    <t>≥ ระดับ 4</t>
  </si>
  <si>
    <t>ระดับ 4</t>
  </si>
  <si>
    <t>ด้านการส่งกำลัง</t>
  </si>
  <si>
    <t>สายเครื่องช่วยการศึกษา</t>
  </si>
  <si>
    <t>ด้านการส่งกำลังบำรุง</t>
  </si>
  <si>
    <t>บำรุงสายเครื่อง</t>
  </si>
  <si>
    <t>ช่วยการศึกษา</t>
  </si>
  <si>
    <t>ความพร้อม</t>
  </si>
  <si>
    <t>ของการ</t>
  </si>
  <si>
    <t>อนุศาสนาจารย์</t>
  </si>
  <si>
    <t>ด้านการ</t>
  </si>
  <si>
    <t>ประวัติศาสตร์</t>
  </si>
  <si>
    <t>ระดับ 5</t>
  </si>
  <si>
    <t xml:space="preserve">≥ </t>
  </si>
  <si>
    <t>ด้านการศึกษา</t>
  </si>
  <si>
    <t>แผนปฏิบัติราชการประจำปีของ ยศ.ทร.</t>
  </si>
  <si>
    <t>ตัวชี้วัดสำคัญใน</t>
  </si>
  <si>
    <t>ทั้งหมด</t>
  </si>
  <si>
    <t>ที่ทำได้</t>
  </si>
  <si>
    <t>ร้อยละของกิจกรรมที่ปฏิบัติได้ตามแผน</t>
  </si>
  <si>
    <t>ปฏิบัติงานประจำปีงานประกันคุณภาพ</t>
  </si>
  <si>
    <t>ที่ได้รับ งป.สนับสนุนทั้งหมด</t>
  </si>
  <si>
    <t xml:space="preserve">ร้อยละของความสำเร็จในการส่งครู </t>
  </si>
  <si>
    <t>อาจารย์ สังกัด ยศ.ทร. เข้ารับการศึกษา/</t>
  </si>
  <si>
    <t>-ศฝท.ฯ</t>
  </si>
  <si>
    <t>-รร.ชุมพลฯ</t>
  </si>
  <si>
    <t>-รร.พจ.ฯ</t>
  </si>
  <si>
    <t>-ฝวก.ฯ</t>
  </si>
  <si>
    <t>-วทร.ฯ</t>
  </si>
  <si>
    <t>-รร.สธ.ทร.ฯ</t>
  </si>
  <si>
    <t>-รร.ชต.ฯ</t>
  </si>
  <si>
    <t>รวม</t>
  </si>
  <si>
    <r>
      <t>≥</t>
    </r>
    <r>
      <rPr>
        <sz val="14"/>
        <color theme="1"/>
        <rFont val="TH SarabunPSK"/>
        <family val="2"/>
        <charset val="222"/>
      </rPr>
      <t xml:space="preserve"> ระดับ 4</t>
    </r>
  </si>
  <si>
    <t>-พจน.และ นพจ.รร.พจ.ฯ</t>
  </si>
  <si>
    <t xml:space="preserve"> (พจน.)</t>
  </si>
  <si>
    <t>-ทหารกองประจำการ ศฝท.ฯ</t>
  </si>
  <si>
    <t>-นรจ.รร.ชุมพลฯ</t>
  </si>
  <si>
    <t xml:space="preserve">-ข้าราชการ กห.ต่ำกว่าสัญญาบัตร </t>
  </si>
  <si>
    <t>-นทน.รร.ชต.ฯ</t>
  </si>
  <si>
    <t>-นทน.รร.สธ.ทร.ฯ</t>
  </si>
  <si>
    <t>-นักศึกษา วทร.ฯ</t>
  </si>
  <si>
    <r>
      <t>(</t>
    </r>
    <r>
      <rPr>
        <sz val="14"/>
        <color theme="1"/>
        <rFont val="TH SarabunPSK"/>
        <family val="2"/>
      </rPr>
      <t>≥</t>
    </r>
    <r>
      <rPr>
        <sz val="14"/>
        <color theme="1"/>
        <rFont val="TH SarabunPSK"/>
        <family val="2"/>
        <charset val="222"/>
      </rPr>
      <t xml:space="preserve"> 3.51)</t>
    </r>
  </si>
  <si>
    <t>ระดับความพึงพอใจของผู้เข้ารับการอบรม</t>
  </si>
  <si>
    <t xml:space="preserve">ต่อการให้การอบรมภาษาต่างประเทศ </t>
  </si>
  <si>
    <t>ณ ศภษ.ยศ.ทร.</t>
  </si>
  <si>
    <t>-หลักสูตร English for Communication</t>
  </si>
  <si>
    <t>ของประเทศไทยแบบเร่งรัด</t>
  </si>
  <si>
    <t>การบริการหลัก</t>
  </si>
  <si>
    <t>ค่าเฉลี่ย</t>
  </si>
  <si>
    <t>ระดับ</t>
  </si>
  <si>
    <r>
      <t>(</t>
    </r>
    <r>
      <rPr>
        <sz val="14"/>
        <color theme="1"/>
        <rFont val="TH SarabunPSK"/>
        <family val="2"/>
      </rPr>
      <t>≥</t>
    </r>
    <r>
      <rPr>
        <sz val="14"/>
        <color theme="1"/>
        <rFont val="TH SarabunPSK"/>
        <family val="2"/>
        <charset val="222"/>
      </rPr>
      <t xml:space="preserve"> 3.51</t>
    </r>
    <r>
      <rPr>
        <sz val="14"/>
        <color theme="1"/>
        <rFont val="TH SarabunPSK"/>
        <family val="2"/>
        <charset val="222"/>
      </rPr>
      <t>)</t>
    </r>
  </si>
  <si>
    <t>-รร.ชุมพลฯ (นรจ.)</t>
  </si>
  <si>
    <t>-ศภษ.ฯ</t>
  </si>
  <si>
    <t>-รร.ชุมพลฯ (ข้าราชการ กห.)</t>
  </si>
  <si>
    <r>
      <t>≤</t>
    </r>
    <r>
      <rPr>
        <sz val="14"/>
        <color theme="1"/>
        <rFont val="TH SarabunPSK"/>
        <family val="2"/>
        <charset val="222"/>
      </rPr>
      <t xml:space="preserve"> ระดับ 2</t>
    </r>
  </si>
  <si>
    <r>
      <t>(</t>
    </r>
    <r>
      <rPr>
        <sz val="14"/>
        <color theme="1"/>
        <rFont val="TH SarabunPSK"/>
        <family val="2"/>
      </rPr>
      <t>≤ 2.50</t>
    </r>
    <r>
      <rPr>
        <sz val="14"/>
        <color theme="1"/>
        <rFont val="TH SarabunPSK"/>
        <family val="2"/>
        <charset val="222"/>
      </rPr>
      <t>)</t>
    </r>
  </si>
  <si>
    <t>(หน่วย)</t>
  </si>
  <si>
    <t>ด้านการอนุศาสนาจารย์</t>
  </si>
  <si>
    <t>ด้านการประวัติศาสตร์</t>
  </si>
  <si>
    <t>อัตรา</t>
  </si>
  <si>
    <t>บรรจุ</t>
  </si>
  <si>
    <t>พล.ท.</t>
  </si>
  <si>
    <t>พล.ร.ต.</t>
  </si>
  <si>
    <t>น.อ.พิเศษ</t>
  </si>
  <si>
    <t>น.อ.</t>
  </si>
  <si>
    <t>น.ท.</t>
  </si>
  <si>
    <t>น.ต.</t>
  </si>
  <si>
    <t>ร.ต.-ร.อ.</t>
  </si>
  <si>
    <t>พ.จ.ต.-พ.จ.อ.</t>
  </si>
  <si>
    <t>จ.ต.-จ.อ.</t>
  </si>
  <si>
    <t>พลทหาร</t>
  </si>
  <si>
    <t>ลูกจ้าง/พนักงานราชการ</t>
  </si>
  <si>
    <t>ผู้บริหาร</t>
  </si>
  <si>
    <t>ครู/อาจารย์</t>
  </si>
  <si>
    <t>อื่น ๆ</t>
  </si>
  <si>
    <t>ด้าน</t>
  </si>
  <si>
    <t>กิจกรรม</t>
  </si>
  <si>
    <t>ค่าเป้าหมาย</t>
  </si>
  <si>
    <t>ประเมินความผาสุก</t>
  </si>
  <si>
    <t>ร้อยละจำนวนผู้ตอบ</t>
  </si>
  <si>
    <t>กิจกรรม 5 ส.</t>
  </si>
  <si>
    <t>แบบประเมินความ</t>
  </si>
  <si>
    <t>ผาสุก</t>
  </si>
  <si>
    <t>ที่ได้</t>
  </si>
  <si>
    <t>ส่งเสริมสุขภาพ</t>
  </si>
  <si>
    <t>-ทดสอบสมรรถภาพ</t>
  </si>
  <si>
    <t>ร้อยละของจำนวน</t>
  </si>
  <si>
    <t>แผนที่กำหนด</t>
  </si>
  <si>
    <t>ความปลอดภัย</t>
  </si>
  <si>
    <t>-ซ้อมดับเพลิง</t>
  </si>
  <si>
    <t>-กู้ยืมเงิน</t>
  </si>
  <si>
    <t>-ฌาปนกิจสงเคราะห์</t>
  </si>
  <si>
    <t>-ทุนการศึกษา</t>
  </si>
  <si>
    <t xml:space="preserve"> </t>
  </si>
  <si>
    <t>สถิติ</t>
  </si>
  <si>
    <t>การขอย้ายออกนอกหน่วย</t>
  </si>
  <si>
    <t>จำนวนผู้ขอย้ายออกนอกหน่วย</t>
  </si>
  <si>
    <t>หน่วย</t>
  </si>
  <si>
    <t>ที่ได้รับการพัฒนา</t>
  </si>
  <si>
    <t>ฝวก.ฯ</t>
  </si>
  <si>
    <t>วทร.ฯ</t>
  </si>
  <si>
    <t>รร.สธ.ทร.ฯ</t>
  </si>
  <si>
    <t>รร.ชต.ฯ</t>
  </si>
  <si>
    <t xml:space="preserve">รร.ชุมพลฯ </t>
  </si>
  <si>
    <t>สถานศึกษา</t>
  </si>
  <si>
    <t>หน่วยที่มี</t>
  </si>
  <si>
    <t>จำนวนบุคลากร</t>
  </si>
  <si>
    <t>กธก.ฯ</t>
  </si>
  <si>
    <t>กศษ.ฯ</t>
  </si>
  <si>
    <t>กบ.ฯ</t>
  </si>
  <si>
    <t>กง.ฯ</t>
  </si>
  <si>
    <t>สน.รนภ.ฯ</t>
  </si>
  <si>
    <t>รร.สธ.ฯ</t>
  </si>
  <si>
    <t>รร.พจ.ฯ</t>
  </si>
  <si>
    <t>ศฝท.ฯ</t>
  </si>
  <si>
    <t>ศภษ.ฯ</t>
  </si>
  <si>
    <t>ศยร.ฯ</t>
  </si>
  <si>
    <t>กบศ.ฯ</t>
  </si>
  <si>
    <t>กปภ.ฯ</t>
  </si>
  <si>
    <t>กหส.ฯ</t>
  </si>
  <si>
    <t>กปศ.ฯ</t>
  </si>
  <si>
    <t>กอศ.ฯ</t>
  </si>
  <si>
    <t>กอง สน.ฯ</t>
  </si>
  <si>
    <t>วิธีการถ่ายทอด</t>
  </si>
  <si>
    <t>รูปแบบการสื่อสาร</t>
  </si>
  <si>
    <t>กลุ่มเป้าหมาย</t>
  </si>
  <si>
    <t>เนื้อหาการถ่ายทอด</t>
  </si>
  <si>
    <t>แบบสองทาง</t>
  </si>
  <si>
    <t>แบบทางเดียว</t>
  </si>
  <si>
    <t>กำลังพล</t>
  </si>
  <si>
    <t>ผู้มีส่วนได้ส่วนเสีย</t>
  </si>
  <si>
    <t>หน่วยเกี่ยวข้อง</t>
  </si>
  <si>
    <t>วิสัยทัศน์</t>
  </si>
  <si>
    <t>นโยบาย</t>
  </si>
  <si>
    <t>ประชุม</t>
  </si>
  <si>
    <t>หนังสือเวียน</t>
  </si>
  <si>
    <t>ประกาศ</t>
  </si>
  <si>
    <t>ป้ายประชาสัมพันธ์</t>
  </si>
  <si>
    <t>เว็บไซต์</t>
  </si>
  <si>
    <t>การเล่าสู่กันฟัง</t>
  </si>
  <si>
    <t>ค่านิยม</t>
  </si>
  <si>
    <t>ผู้รับบริการ</t>
  </si>
  <si>
    <t>ผู้บริหารถ่ายทอดให้ผู้ใต้บังคับบัญชา</t>
  </si>
  <si>
    <t>หัวข้อ</t>
  </si>
  <si>
    <t>ร้อยละจำนวนเงินที่เบิกจ่าย</t>
  </si>
  <si>
    <t>ร้อยละของจำนวนการใช้จ่าย</t>
  </si>
  <si>
    <t>การบริหารการเงิน</t>
  </si>
  <si>
    <t>และงบประมาณ</t>
  </si>
  <si>
    <t>ร้อยละของจำนวนครั้งในการ</t>
  </si>
  <si>
    <t>การควบคุมภายใน</t>
  </si>
  <si>
    <t>ยศ.ทร.</t>
  </si>
  <si>
    <t>การปฏิบัติตามแผน</t>
  </si>
  <si>
    <t>กฎระเบียบข้อบังคับ</t>
  </si>
  <si>
    <t>และกฎหมาย</t>
  </si>
  <si>
    <t>หน่วยงาน</t>
  </si>
  <si>
    <t>ที่ใช้กฎ ระเบียบ</t>
  </si>
  <si>
    <t>ผลการปฏิบัติตามข้อกำหนด</t>
  </si>
  <si>
    <t>รร.ชุมพลฯ</t>
  </si>
  <si>
    <t>ที่กำหนด</t>
  </si>
  <si>
    <t>กฎระเบียบ</t>
  </si>
  <si>
    <t>ระเบียบ ยศ.ทร. ว่าด้วยการดำเนินการศึกษาของสถานศึกษา</t>
  </si>
  <si>
    <t>เหนือกว่า</t>
  </si>
  <si>
    <t>สน.นายก</t>
  </si>
  <si>
    <t>ทร.</t>
  </si>
  <si>
    <t>คู่มือพิธีการพิธีกรรมใน ทร.</t>
  </si>
  <si>
    <t>วธ.</t>
  </si>
  <si>
    <t>แนวทางคู่มือการจัดเก็บเอกสารจดหมายเหตุ ทร.</t>
  </si>
  <si>
    <t>พ.ร.บ.ข้อมูลข่าวสารของราชการ พ.ศ.2540</t>
  </si>
  <si>
    <t>พ.ร.บ.จดหมายเหตุแห่งชาติ พ.ศ.2556</t>
  </si>
  <si>
    <t>ตามข้อ</t>
  </si>
  <si>
    <t>กำหนด</t>
  </si>
  <si>
    <t>การกำกับดูแล</t>
  </si>
  <si>
    <t>กิจกรรม/โครงการ</t>
  </si>
  <si>
    <t>-พัฒนาวัด</t>
  </si>
  <si>
    <t>-ปลูกต้นไม้</t>
  </si>
  <si>
    <t>-ปล่อยปลา</t>
  </si>
  <si>
    <t>-บริจาคโลหิต</t>
  </si>
  <si>
    <t>-ทอดกฐิน/ทอดฝ้าป่า</t>
  </si>
  <si>
    <t>-บริจาคสิ่งของ</t>
  </si>
  <si>
    <t>-ทำบุญตักบาตร</t>
  </si>
  <si>
    <t>โครงการจิตอาสา</t>
  </si>
  <si>
    <t>ประชุมวิชาการ</t>
  </si>
  <si>
    <t>งป60</t>
  </si>
  <si>
    <t>ร้อยละของจำนวนครั้งในการจัด</t>
  </si>
  <si>
    <t xml:space="preserve">โน้ม </t>
  </si>
  <si>
    <t>การเติบโต</t>
  </si>
  <si>
    <t>การสร้างขีดความ</t>
  </si>
  <si>
    <t>ประเภทกระบวนการ</t>
  </si>
  <si>
    <t xml:space="preserve">แนวโน้ม </t>
  </si>
  <si>
    <t>กระบวนการหลัก</t>
  </si>
  <si>
    <t>ร้อยละของจำนวนตัวชี้วัด</t>
  </si>
  <si>
    <t>กระบวนการสนับสนุน</t>
  </si>
  <si>
    <t>จำนวนครั้งในการฝึกซ้อมแผนบริหารความต่อเนื่องในสภาวะวิกฤต</t>
  </si>
  <si>
    <t>ด้านความปลอดภัย</t>
  </si>
  <si>
    <t>จำนวนครั้งในการฝึกซ้อมดับเพลิงภายใน ยศ.ทร.</t>
  </si>
  <si>
    <t>จำนวนครั้งในการเกิดอุบัติเหตุการจราจรภายใน ยศ.ทร.</t>
  </si>
  <si>
    <t>ด้านการเตรียมพร้อมต่อภาวะฉุกเฉิน</t>
  </si>
  <si>
    <t>≥ 1 ครั้ง/ปี</t>
  </si>
  <si>
    <t>≥ 2 ครั้ง/ปี</t>
  </si>
  <si>
    <t>ด้านการผลิตกำลังพล</t>
  </si>
  <si>
    <t>ด้านการพัฒนากำลังพล</t>
  </si>
  <si>
    <t>ด้านการผลิต</t>
  </si>
  <si>
    <t>กิจกรรมเทิดพระเกียรติ</t>
  </si>
  <si>
    <t>ผู้พัฒนาภาษา</t>
  </si>
  <si>
    <t>-ทหารกองประจำการ</t>
  </si>
  <si>
    <t>-ผู้อบรม ภาษา ตปท.</t>
  </si>
  <si>
    <t>ด้านการส่งกำลังบำรุงสายเครื่องช่วยการศึกษา</t>
  </si>
  <si>
    <t>จำนวนผลงาน</t>
  </si>
  <si>
    <t>-การจัดทำบัตรผ่าน</t>
  </si>
  <si>
    <t>พื้นที่ห้วงห้าม</t>
  </si>
  <si>
    <t>จำนวนผู้ที่ได้รับ</t>
  </si>
  <si>
    <t>การสังเคราะห์</t>
  </si>
  <si>
    <t xml:space="preserve">หลักนิติธรรม โปร่งใส </t>
  </si>
  <si>
    <t>จริยธรรม</t>
  </si>
  <si>
    <t xml:space="preserve"> (+/-)</t>
  </si>
  <si>
    <t>ทำได้</t>
  </si>
  <si>
    <t>กระบวนการ</t>
  </si>
  <si>
    <t>การปรับปรุง</t>
  </si>
  <si>
    <t>ของกระบวนการ</t>
  </si>
  <si>
    <t>ประสิทธิภาพ</t>
  </si>
  <si>
    <t>ประเภท</t>
  </si>
  <si>
    <t>พ.ร.บ.การจัดซื้อจัดจ้าง พ.ศ.2560</t>
  </si>
  <si>
    <t>พ.ร.บ.ข้าราชการทหาร พ.ศ.2521</t>
  </si>
  <si>
    <t>ระเบียบ ทร. ว่าด้วยการศึกษา พ.ศ.2530</t>
  </si>
  <si>
    <t>กห.</t>
  </si>
  <si>
    <t>รายงานการประเมินตนเอง</t>
  </si>
  <si>
    <t>หมวด 7 ผลลัพธ์การดำเนินการ</t>
  </si>
  <si>
    <t>ตามเกณฑ์คุณภาพการบริหารจัดการภาครัฐ พ.ศ.2558</t>
  </si>
  <si>
    <t>โดย</t>
  </si>
  <si>
    <t>น.อ.หญิง ชมภู  พัฒนพงษ์</t>
  </si>
  <si>
    <t>เลขานุการคณะทำงานย่อยหมวด 7</t>
  </si>
  <si>
    <t>(ข้อมูล ณ 24 พ.ค.61)</t>
  </si>
  <si>
    <t>หน้า</t>
  </si>
  <si>
    <t>-นรจ. (รร.ชุมพลฯ ยศ.ทร.)</t>
  </si>
  <si>
    <t>กรมยุทธศึกษาทหารเรือ ได้ให้ความสำคัญกับผู้รับบริการและผู้มีส่วนได้ส่วนเสีย โดยให้ผู้รับบริการและผู้มีส่วนได้ส่วนเสียเป็นผู้ประเมินผล</t>
  </si>
  <si>
    <r>
      <t xml:space="preserve">7.3 </t>
    </r>
    <r>
      <rPr>
        <b/>
        <u/>
        <sz val="20"/>
        <color theme="1"/>
        <rFont val="TH SarabunPSK"/>
        <family val="2"/>
      </rPr>
      <t>ผลลัพธ์ด้านการมุ่งเน้นบุคลาก</t>
    </r>
    <r>
      <rPr>
        <b/>
        <sz val="20"/>
        <color theme="1"/>
        <rFont val="TH SarabunPSK"/>
        <family val="2"/>
      </rPr>
      <t>ร</t>
    </r>
  </si>
  <si>
    <t>7.3/3</t>
  </si>
  <si>
    <t>บรรยากาศการ</t>
  </si>
  <si>
    <t>ทำงาน</t>
  </si>
  <si>
    <r>
      <t xml:space="preserve">7.3 </t>
    </r>
    <r>
      <rPr>
        <b/>
        <u/>
        <sz val="20"/>
        <color rgb="FF0000FF"/>
        <rFont val="TH SarabunPSK"/>
        <family val="2"/>
      </rPr>
      <t>ผลลัพธ์ด้านการมุ่งเน้นบุคลาก</t>
    </r>
    <r>
      <rPr>
        <b/>
        <sz val="20"/>
        <color rgb="FF0000FF"/>
        <rFont val="TH SarabunPSK"/>
        <family val="2"/>
      </rPr>
      <t>ร</t>
    </r>
  </si>
  <si>
    <t>จะต้องได้รับการพัฒนาเพิ่มพูนความรู้และประสบการณ์เช่นกัน โดยเฉพาะอย่างยิ่งกำลังพลในกลุ่มครู/อาจารย์ จึงได้จัดให้มีการพัฒนากำลังพลตามโอกาสและงบประมาณ</t>
  </si>
  <si>
    <t>ที่ได้รับการสนับสนุนจากกองทัพเรือในโครงการศึกษา อบรม ประชุม และสัมมนาของหน่วยต่าง ๆ ทั้งในและนอกกองทัพเรือ โดยผลลัพธ์ที่แสดงว่าบุคลากรกลุ่มผู้บริหาร</t>
  </si>
  <si>
    <t>ส่วนราชการ/</t>
  </si>
  <si>
    <t>ผู้บริหารหน่วย</t>
  </si>
  <si>
    <r>
      <t xml:space="preserve">7.4 </t>
    </r>
    <r>
      <rPr>
        <b/>
        <u/>
        <sz val="20"/>
        <color rgb="FF0000FF"/>
        <rFont val="TH SarabunPSK"/>
        <family val="2"/>
      </rPr>
      <t>ผลลัพธ์ด้านการนำองค์การและการกำกับดูแลองค์การ</t>
    </r>
  </si>
  <si>
    <t xml:space="preserve">       ก. ผลลัพธ์ด้านการนำองค์การ การกำกับดูแลองค์การ และความรับผิดชอบต่อสังคม </t>
  </si>
  <si>
    <t xml:space="preserve">                    กรมยุทธศึกษาทหารเรือได้มีการถ่ายทอดวิสัยทัศน์ นโยบาย และค่านิยม ไปสู่การปฏิบัติ  ผ่านระบบการนำองค์การไปยังบุคลากรภายในหน่วย หรือ</t>
  </si>
  <si>
    <t>หน้า  7.4/1</t>
  </si>
  <si>
    <t xml:space="preserve">                   เจ้ากรมยุทธศึกษาทหารเรือ ได้มีการกำกับดูแลส่วนราชการและความรับผิดชอบด้านการเงินของหน่วย ในรูปของการกำกับติดตามการรายงานผลการบริหาร</t>
  </si>
  <si>
    <t>การเงินและงบประมาณของหน่วย โดยมีตัวชี้วัดที่สำคัญและผลลัพธ์ตามตารางและกราฟที่แสดง ดังนี้</t>
  </si>
  <si>
    <r>
      <t xml:space="preserve">7.4 </t>
    </r>
    <r>
      <rPr>
        <b/>
        <u/>
        <sz val="18"/>
        <color rgb="FF0000FF"/>
        <rFont val="TH SarabunPSK"/>
        <family val="2"/>
      </rPr>
      <t>ผลลัพธ์ด้านการนำองค์การและการกำกับดูแลองค์การ</t>
    </r>
  </si>
  <si>
    <t>หน้า  7.4/2</t>
  </si>
  <si>
    <t>โดยมีตัวชี้วัดที่สำคัญและผลลัพธ์ตามตารางและกราฟที่แสดง ดังนี้</t>
  </si>
  <si>
    <t xml:space="preserve">                   เจ้ากรมยุทธศึกษาทหารเรือ ได้มีการกำกับดูแลส่วนราชการให้ปฏิบัติตามกฎ ระเบียบ ข้อบังคับ กฎหมาย และข้อกำหนดที่สำคัญ </t>
  </si>
  <si>
    <t>หน้า  7.4/3</t>
  </si>
  <si>
    <t>หน้า  7.4/4</t>
  </si>
  <si>
    <t>หน้า  7.4/6</t>
  </si>
  <si>
    <t>หน้า  7.4/9</t>
  </si>
  <si>
    <t xml:space="preserve">                  เจ้ากรมยุทธศึกษาทหารเรือ ได้มีการบริหารงานหน่วยโดยยึดหลักการปกครองตามหลักธรรมาภิบาล เน้นเรื่องการประพฤติปฏิบัติตามหลักนิติธรรม</t>
  </si>
  <si>
    <t>ความโปร่งใส และจริยธรรม โดยมีตัวชี้วัดที่สำคัญและผลลัพธ์ตามตารางและกราฟที่แสดง ดังนี้</t>
  </si>
  <si>
    <t>หน้า  7.4/10</t>
  </si>
  <si>
    <r>
      <t xml:space="preserve">7.5 </t>
    </r>
    <r>
      <rPr>
        <b/>
        <u/>
        <sz val="18"/>
        <color rgb="FF0000FF"/>
        <rFont val="TH SarabunPSK"/>
        <family val="2"/>
      </rPr>
      <t xml:space="preserve">ผลลัพธ์ด้านงบประมาณ การเงิน และการเติบโต </t>
    </r>
  </si>
  <si>
    <t xml:space="preserve">                   กรมยุทธศึกษาทหารเรือได้มีการบริหารการใช้จ่ายการเงินและการงบประมาณ เป็นไปตามที่ได้รับจัดสรรจากกองทัพเรือ และตามระเบียบที่เกี่ยวข้อง </t>
  </si>
  <si>
    <t xml:space="preserve">                   กรมยุทธศึกษาทหารเรือ มุ่งมั่นที่จะเป็นองค์กรชั้นนำที่มีคุณภาพ และสร้างโอกาสการแข่งขัน   จึงต้องมีการพัฒนาระบบการบริหารอย่างต่อเนื่อง และปัจจัย</t>
  </si>
  <si>
    <t>แข่งขัน</t>
  </si>
  <si>
    <t>สามารถในการ</t>
  </si>
  <si>
    <t>หน้า  7.5/1</t>
  </si>
  <si>
    <t>หน้า  7.5/2</t>
  </si>
  <si>
    <r>
      <t xml:space="preserve">7.6 </t>
    </r>
    <r>
      <rPr>
        <b/>
        <u/>
        <sz val="18"/>
        <color rgb="FF0000FF"/>
        <rFont val="TH SarabunPSK"/>
        <family val="2"/>
      </rPr>
      <t>ผลลัพธ์ด้านประสิทธิผลของกระบวนการและการจัดการห่วงโซ่อุปทาน</t>
    </r>
  </si>
  <si>
    <t xml:space="preserve">                  กรมยุทธศึกษาทหารเรือ ได้มีการออกแบบกระบวนการโดยพิจารณาจากภารกิจ พันธกิจ และเป้าประสงค์ในแผนยุทธศาสตร์ของกรมยุทธศึกษาทหารเรือ </t>
  </si>
  <si>
    <t xml:space="preserve">                  1.  แผนบริหารจัดการความเสี่ยงด้านเทคโนโลยีสารสนเทศและการสื่อสารของกรมยุทธศึกษาทหารเรือ</t>
  </si>
  <si>
    <t xml:space="preserve">                  กรมยุทธศึกษาทหารเรือ ได้มีการจัดการห่วงโซ่อุปทาน เพื่อให้ผลผลิตหลักของกรมยุทธศึกษาทหารเรือ คือ ผู้สำเร็จการศึกษาและการบริการของ</t>
  </si>
  <si>
    <t>หน้า  7.6/1</t>
  </si>
  <si>
    <t>หน้า  7.6/2</t>
  </si>
  <si>
    <t>หน้า  7.6/3</t>
  </si>
  <si>
    <t>หน้า  7.6/4</t>
  </si>
  <si>
    <t>หน้า  7.6/5</t>
  </si>
  <si>
    <t>ร้อยละของจำนวนหน่วย</t>
  </si>
  <si>
    <t>กระบวนการที่มีการ</t>
  </si>
  <si>
    <t xml:space="preserve">                  4.  คำสั่ง ยศ.ทร. (เฉพาะ) ที่ 1033/2559 เรื่อง การปฏิบัติเกี่ยวกับการดับเพลิง ลง 11 พ.ค.59</t>
  </si>
  <si>
    <t xml:space="preserve">                 โดยมีตัวชี้วัดที่สำคัญและผลลัพธ์ตามตารางและกราฟที่แสดง ดังนี้</t>
  </si>
  <si>
    <t xml:space="preserve">                  2.  แผนบริหารความต่อเนื่อง กรณีเกิดเหตุการณ์ชุมนุมทางการเมือง การประท้วง การจลาจบ พ.ศ.2558</t>
  </si>
  <si>
    <t xml:space="preserve">                  3.  ระเบียบ ยศ.ทร. ว่าด้วยการผ่านเข้า-ออก พื้นที่กองบัญชาการ กรมยุทธศึกษาทหารเรือ พ.ศ.2553</t>
  </si>
  <si>
    <t>กรมยุทธศึกษาทหารเรือ</t>
  </si>
  <si>
    <t>หน้า 7.3/1</t>
  </si>
  <si>
    <t>หน้า 7.3/2</t>
  </si>
  <si>
    <t>หน้า 7.3/7</t>
  </si>
  <si>
    <t>หน้า 7.3/8</t>
  </si>
  <si>
    <t>หน้า 7.3/9</t>
  </si>
  <si>
    <t>หน้า 7.3/10</t>
  </si>
  <si>
    <t>หน้า 7.1/1</t>
  </si>
  <si>
    <t>หน้า 7.1/2</t>
  </si>
  <si>
    <t>หน้า 7.1/3</t>
  </si>
  <si>
    <t>หน้า 7.1/4</t>
  </si>
  <si>
    <t>หน้า 7.1/5</t>
  </si>
  <si>
    <t>หน้า 7.1/6</t>
  </si>
  <si>
    <t>หน้า 7.1/7</t>
  </si>
  <si>
    <t>หน้า 7.1/8</t>
  </si>
  <si>
    <t>หน้า 7.2/1</t>
  </si>
  <si>
    <t>หน้า 7.2/2</t>
  </si>
  <si>
    <t>หน้า 7.2/3</t>
  </si>
  <si>
    <t>หน้า 7.2/4</t>
  </si>
  <si>
    <t>หน้า 7.3/6</t>
  </si>
  <si>
    <r>
      <rPr>
        <sz val="7"/>
        <color theme="1"/>
        <rFont val="Times New Roman"/>
        <family val="1"/>
      </rPr>
      <t xml:space="preserve">- </t>
    </r>
    <r>
      <rPr>
        <sz val="14"/>
        <color theme="1"/>
        <rFont val="TH SarabunPSK"/>
        <family val="2"/>
      </rPr>
      <t>หลักสูตรภาษามาลายูท้องถิ่นภาคใต้</t>
    </r>
  </si>
  <si>
    <t>สิทธิประโยชน์ เพื่อสร้างขวัญและกำลังใจให้กำลังพลอย่างต่อเนื่องแล้ว กรมยุทธศึกษาทหารเรือยังได้มีการพัฒนากำลังพลในทุก ๆ ด้าน และเปิดโอกาสให้กำลังพลได้มี</t>
  </si>
  <si>
    <t xml:space="preserve">ความก้าวหน้าเติบโตในหน้าที่ราชการ ซึ่งผลลัพธ์ที่แสดงว่ากำลังพลที่ความผูกพันต่อองค์กร พิจารณาจากสถิติการขอย้ายออกนอกหน่วยหรือการขอลาออกจากราชการ </t>
  </si>
  <si>
    <t>เนื่องจากกรมยุทธศึกษาเป็นหน่วยงานการศึกษาของกองทัพเรือ มีหน้าที่ผลิตและพัฒนากำลังพลให้กับกองทัพเรือ ดังนั้นกรมยุทธศึกษาทหารเรือ จึงตระหนัก</t>
  </si>
  <si>
    <t xml:space="preserve">และให้ความสำคัญกำลังพลของกรมยุทธศึกษาทหารเรือ ซึ่งเป็นผู้ที่ถ่ายทอดความรู้ให้กับกำลังพลของของกองทัพเรือ และกำลังพลที่เป็นผู้สนับสนุนการจัดการศึกษา </t>
  </si>
  <si>
    <t xml:space="preserve">หน่วยที่เกี่ยวข้องกับการให้บริการหรือส่งมอบงานต่อกัน รวมทั้งผู้รับบริการและผู้มีส่วนได้ส่วนเสีย โดยการประชาสัมพันธ์ทางช่องทางการสื่อสารต่าง ๆ  ได้แก่ </t>
  </si>
  <si>
    <t>การประกาศ ป้ายประชามสัมพันธ์ หนังสือเวียน เว็บไซต์ของกรมยุทธศึกษาทหารเรือ การประชุมของหน่วยขึ้นตรงเพื่อให้ผู้บริหารนำไปถ่ายทอดแก่ผู้ใต้บังคับบัญชา</t>
  </si>
  <si>
    <t>ให้ได้รับทราบอย่างทั่วถึง ดังนี้</t>
  </si>
  <si>
    <t xml:space="preserve">                  5.  แนวทางปฏิบัติเบื้องต้นในการรักษาความปลอดภัยจากการถูกโจรกรรมทรัพย์สิน</t>
  </si>
  <si>
    <t>สารบัญ</t>
  </si>
  <si>
    <t>ผลลัพธ์ด้านประสิทธิผลและการบรรลุพันธกิจ</t>
  </si>
  <si>
    <t>ข้อ (1)</t>
  </si>
  <si>
    <t>ข้อ (2)</t>
  </si>
  <si>
    <t>ข้อ (3)</t>
  </si>
  <si>
    <t>ข้อ (4)</t>
  </si>
  <si>
    <t>ข้อ (5)</t>
  </si>
  <si>
    <t>ข้อ (6)</t>
  </si>
  <si>
    <t>ข้อ (7)</t>
  </si>
  <si>
    <t>ข้อ (8)</t>
  </si>
  <si>
    <t>ข้อ (9)</t>
  </si>
  <si>
    <t>ข้อ (10)</t>
  </si>
  <si>
    <t>ข้อ (11)</t>
  </si>
  <si>
    <t>ข้อ (12)</t>
  </si>
  <si>
    <t>ข้อ (13)</t>
  </si>
  <si>
    <t>ข้อ (14)</t>
  </si>
  <si>
    <t>ข้อ (15)</t>
  </si>
  <si>
    <t>ข้อ (16)</t>
  </si>
  <si>
    <t>ข้อ (17)</t>
  </si>
  <si>
    <t>ข้อ (18)</t>
  </si>
  <si>
    <t>ผลลัพธ์ด้านการให้ความสำคัญผู้รับบริการและผู้มีส่วนได้ส่วนเสีย</t>
  </si>
  <si>
    <t>ผลลัพธ์ด้านการมุ่งเน้นบุคลากร</t>
  </si>
  <si>
    <t xml:space="preserve">บรรยากาศการทำงาน </t>
  </si>
  <si>
    <t xml:space="preserve">การทำให้บุคลากรมีความผูกพัน  </t>
  </si>
  <si>
    <t xml:space="preserve">การพัฒนาบุคลากรและการพัฒนาผู้นำของส่วนราชการ </t>
  </si>
  <si>
    <t xml:space="preserve">การนำองค์การ   </t>
  </si>
  <si>
    <t>ผลลัพธ์ด้านการนำองค์การและการกำกับดูแลองค์การ</t>
  </si>
  <si>
    <t>กฎหมายและกฎระเบียบข้อบังคับ</t>
  </si>
  <si>
    <t xml:space="preserve">การกำกับดูแลองค์การ </t>
  </si>
  <si>
    <t xml:space="preserve">การประพฤติปฏิบัติตามหลักนิติธรรม ความโปร่งใส และจริยธรรม </t>
  </si>
  <si>
    <t>สังคมและชุมชน</t>
  </si>
  <si>
    <t>ผลการดำเนินการด้านงบประมาณ และการเงิน</t>
  </si>
  <si>
    <t xml:space="preserve">ผลลัพธ์ด้านงบประมาณ การเงิน และการเติบโต </t>
  </si>
  <si>
    <t xml:space="preserve">การเติบโต </t>
  </si>
  <si>
    <t>ผลลัพธ์ด้านประสิทธิผลของกระบวนการและการจัดการห่วงโซ่อุปทาน</t>
  </si>
  <si>
    <t>และการเติบโต</t>
  </si>
  <si>
    <t>7.1 ผลลัพธ์ด้านประสิทธิผล</t>
  </si>
  <si>
    <t>และการบรรลุพันธกิจ</t>
  </si>
  <si>
    <t>7.2 ผลลัพธ์ด้านการให้ความสำคัญ</t>
  </si>
  <si>
    <t>ผู้รับบริการและผู้มีส่วนได้ส่วนเสีย</t>
  </si>
  <si>
    <t>7.3 ผลลัพธ์ด้านการมุ่งเน้นบุคลากร</t>
  </si>
  <si>
    <t>7.4 ผลลัพธ์ด้านการนำองค์การ</t>
  </si>
  <si>
    <t>และการกำกับดูแลองค์การ</t>
  </si>
  <si>
    <t>7.5 ผลลัพธ์ด้านงบประมาณ การเงิน</t>
  </si>
  <si>
    <t>7.6 ผลลัพธ์ด้านประสิทธิผลของกระบวนการ</t>
  </si>
  <si>
    <t>และการจัดการห่วงโซ่อุปทาน</t>
  </si>
  <si>
    <t>ผนวก</t>
  </si>
  <si>
    <t>≤ 10 นาย</t>
  </si>
  <si>
    <r>
      <t>≥</t>
    </r>
    <r>
      <rPr>
        <sz val="14"/>
        <color theme="1"/>
        <rFont val="TH SarabunPSK"/>
        <family val="2"/>
        <charset val="222"/>
      </rPr>
      <t xml:space="preserve"> 90</t>
    </r>
  </si>
  <si>
    <t>กลุ่มบุคลากร</t>
  </si>
  <si>
    <t>จำแนกตามชั้นยศ</t>
  </si>
  <si>
    <t>ร่างกายประจำปี</t>
  </si>
  <si>
    <t>การประพฤติปฏิบัติตาม</t>
  </si>
  <si>
    <t xml:space="preserve">ผนวก ค </t>
  </si>
  <si>
    <t>แบบฟอร์มรายงานผลลัพธ์ในหมวด 7</t>
  </si>
  <si>
    <t>ร้อยละจำนวนผู้สำเร็จการศึกษา/การฝึกอบรม ต่อจำนวน</t>
  </si>
  <si>
    <t>ผู้เข้ารับการศึกษา/ฝึกอบรมทั้งหมด</t>
  </si>
  <si>
    <t>-นศ.หลักสูตร วทร.</t>
  </si>
  <si>
    <t>-นทน.หลักสูตร สธ.ทร.</t>
  </si>
  <si>
    <t>-นทน.หลักสูตร อส.</t>
  </si>
  <si>
    <t>-นทน.หลักสูตร นว.</t>
  </si>
  <si>
    <t>-นทน.หลักสูตร กล.</t>
  </si>
  <si>
    <t>-นทน.หลักสูตร ทป.</t>
  </si>
  <si>
    <t>-นทน.หลักสูตร พวช.</t>
  </si>
  <si>
    <t>วทอ.ฯ</t>
  </si>
  <si>
    <t>รร.สธ.ทบ.ฯ</t>
  </si>
  <si>
    <t>ศึกษา/ฝึก</t>
  </si>
  <si>
    <t>อบรม ต่อ</t>
  </si>
  <si>
    <t>จำนวนผู้เข้า</t>
  </si>
  <si>
    <t>รับการศึกษา/</t>
  </si>
  <si>
    <t>นรจ.</t>
  </si>
  <si>
    <t>ทหารกอง</t>
  </si>
  <si>
    <t xml:space="preserve"> -ผลัด 3</t>
  </si>
  <si>
    <t xml:space="preserve"> -ผลัด 4</t>
  </si>
  <si>
    <t xml:space="preserve"> -ผลัด 1</t>
  </si>
  <si>
    <t xml:space="preserve"> -ผลัด 2</t>
  </si>
  <si>
    <t>นศ.วทร.</t>
  </si>
  <si>
    <t>นทน.สธ.ทร.</t>
  </si>
  <si>
    <t>นทน.อส.</t>
  </si>
  <si>
    <t>นทน.รร.ชต.</t>
  </si>
  <si>
    <t xml:space="preserve"> -นว.</t>
  </si>
  <si>
    <t xml:space="preserve"> -กล.</t>
  </si>
  <si>
    <t xml:space="preserve"> -ทป.</t>
  </si>
  <si>
    <t xml:space="preserve"> -พวช.</t>
  </si>
  <si>
    <t>นร.รร.พจ.</t>
  </si>
  <si>
    <t xml:space="preserve"> -พจน.</t>
  </si>
  <si>
    <t xml:space="preserve"> -น.ใหม่</t>
  </si>
  <si>
    <t xml:space="preserve"> -นพจ. (รวม)</t>
  </si>
  <si>
    <t>ร้อยละของ</t>
  </si>
  <si>
    <t xml:space="preserve">  (นพจ.รุ่น 1)</t>
  </si>
  <si>
    <t xml:space="preserve">  (นพจ.รุ่น 2)</t>
  </si>
  <si>
    <t>พึงพอใจของ</t>
  </si>
  <si>
    <t>ผู้รับการอบรม</t>
  </si>
  <si>
    <t>ที่มีต่อการจัด</t>
  </si>
  <si>
    <t>การเรียนการ</t>
  </si>
  <si>
    <t>สอนของ ศภษ.</t>
  </si>
  <si>
    <t>(≥ 3.51)</t>
  </si>
  <si>
    <t>ที่มีต่อการให้</t>
  </si>
  <si>
    <t>การส่งกำลัง</t>
  </si>
  <si>
    <t>บริการด้าน</t>
  </si>
  <si>
    <t>บำรุงเครื่อง</t>
  </si>
  <si>
    <t>การประวัติ</t>
  </si>
  <si>
    <t>ศาสตร์</t>
  </si>
  <si>
    <t>จำนวนครั้งใน</t>
  </si>
  <si>
    <t>การจัดอบรม</t>
  </si>
  <si>
    <t>ศีลธรรม ต่อ</t>
  </si>
  <si>
    <t>ศีลธรรมตาม</t>
  </si>
  <si>
    <t>วิเคราะห์เกี่ยวกับ</t>
  </si>
  <si>
    <t>ยุทธศาสตร์และ</t>
  </si>
  <si>
    <t>การสงครามทาง</t>
  </si>
  <si>
    <t>เรือ รวมทั้งการ</t>
  </si>
  <si>
    <t>จัดทำบทความ</t>
  </si>
  <si>
    <t>ทางวิชาการและ</t>
  </si>
  <si>
    <t>การประชุมแสดง</t>
  </si>
  <si>
    <t>ความคิดเห็นทาง</t>
  </si>
  <si>
    <t>วิชาการ</t>
  </si>
  <si>
    <t>วิเคราะห์</t>
  </si>
  <si>
    <t>เกี่ยวกับ</t>
  </si>
  <si>
    <t>ยุทธศาสตร์ฯ</t>
  </si>
  <si>
    <t>ต่อปี</t>
  </si>
  <si>
    <t>ผลงานด้าน</t>
  </si>
  <si>
    <t>การศึกษา</t>
  </si>
  <si>
    <t>เรื่อง</t>
  </si>
  <si>
    <t>ระดับ...</t>
  </si>
  <si>
    <t>(.......)</t>
  </si>
  <si>
    <t>......</t>
  </si>
  <si>
    <t>.......</t>
  </si>
  <si>
    <t>-นายทหารใหม่</t>
  </si>
  <si>
    <r>
      <t xml:space="preserve">     ข้อ (1) </t>
    </r>
    <r>
      <rPr>
        <b/>
        <u/>
        <sz val="16"/>
        <color rgb="FF002060"/>
        <rFont val="TH SarabunPSK"/>
        <family val="2"/>
      </rPr>
      <t>ด้านผลผลิตและการบริการตามพันธกิจหลักของส่วนราชการ</t>
    </r>
    <r>
      <rPr>
        <b/>
        <sz val="16"/>
        <color rgb="FF002060"/>
        <rFont val="TH SarabunPSK"/>
        <family val="2"/>
      </rPr>
      <t xml:space="preserve"> ; หน่วยรับผิดชอบหลัก : หมวด P/กศษ.ฯ  </t>
    </r>
  </si>
  <si>
    <t>หน่วยปฏิบัติ</t>
  </si>
  <si>
    <t>-ข้าราชการกลาโหมพลเรือนฯ</t>
  </si>
  <si>
    <t>ระดับความพึงพอใจของผู้รับการอบรมที่มีต่อการจัด</t>
  </si>
  <si>
    <t>การเรียนการสอนของ ศภษ.ฯ</t>
  </si>
  <si>
    <t>ระดับความพึงพอใจของผู้รับบริการที่มีต่อการให้บริการ</t>
  </si>
  <si>
    <t>ด้านการส่งกำลังบำรุงเครื่องช่วยการศึกษา</t>
  </si>
  <si>
    <t>ผู้ได้รับการอบรม/พัฒนาศีลธรรม</t>
  </si>
  <si>
    <t>ร้อยละของจำนวนครั้งในการจัดอบรมศีลธรรม ต่อจำนวน</t>
  </si>
  <si>
    <t>ครั้งในการจัดอบรมศีลธรรมตามแผนที่กำหนด</t>
  </si>
  <si>
    <t xml:space="preserve">จำนวนผลงานด้านการศึกษาวิเคราะห์เกี่ยวกับยุทธศาสตร์ฯ </t>
  </si>
  <si>
    <t>ศยร.ยศ.ทร.</t>
  </si>
  <si>
    <t>กปศ.ยศ.ทร.</t>
  </si>
  <si>
    <t>กอศ.ยศ.ทร.</t>
  </si>
  <si>
    <t>กบศ.ยศ.ทร.</t>
  </si>
  <si>
    <t>ศภษ.ยศ.ทร.</t>
  </si>
  <si>
    <t>รร.ชุมพลฯ ยศ.ทร.</t>
  </si>
  <si>
    <t>ศฝท.ยศ.ทร.</t>
  </si>
  <si>
    <t>วทร.ยศ.ทร.</t>
  </si>
  <si>
    <t>รร.สธ.ทร.ยศ.ทร.</t>
  </si>
  <si>
    <t>รร.ชต.ยศ.ทร.</t>
  </si>
  <si>
    <t>รร.พจ.ยศ.ทร.</t>
  </si>
  <si>
    <t>วทอ.ยศ.ทอ.</t>
  </si>
  <si>
    <t>รร.สธ.ทบ.ยศ.ทบ.</t>
  </si>
  <si>
    <t>ผลลัพธ์การดำเนินการของหมวด 7</t>
  </si>
  <si>
    <r>
      <t xml:space="preserve">7.1 </t>
    </r>
    <r>
      <rPr>
        <b/>
        <u/>
        <sz val="18"/>
        <rFont val="TH SarabunPSK"/>
        <family val="2"/>
      </rPr>
      <t>ผลลัพธ์ด้านประสิทธิผลและการบรรลุพันธกิจ</t>
    </r>
  </si>
  <si>
    <t>ทั้งนี้กรมยุทธศึกษาทหารเรือ ได้วิเคราะห์การบริการตามพันธกิจของกรมยุทธศึกษาทหารเรือ แบ่งออกเป็น 6 ด้าน ประกอบด้วย 1) การบริการด้านการผลิตกำลังพล 2) การบริการด้าน</t>
  </si>
  <si>
    <t>ดังนั้น ข้อกำหนดที่สำคัญที่จะทำให้ผลผลิตและการบริการหลักของกรมยุทธศึกษาทหารเรือ บรรลุตามพันธกิจได้นั้น คือ คุณภาพของผลผลิตและความพร้อมของการให้บริการหลักทั้งหมด</t>
  </si>
  <si>
    <t xml:space="preserve">ของกรมยุทธศึกษาทหารเรือ  รวมทั้งได้พิจารณาผลลัพธ์ด้านผลผลิตของนักเรียนจ่าทหารเรือที่สำเร็จการศึกษาจาก รร.ชุมพลฯ ยศ.ทร. กับคู่เทียบนักเรียนจ่าอากาศที่สำเร็จการศึกษาจาก รร.จอ.ยศ.ทอ. </t>
  </si>
  <si>
    <t>ตลอดตจนผลลัพธ์ด้านผลผลิตของนักศึกษาที่สำเร็จการศึกษาจาก วทร.ยศ.ทร. กับคู่เทียบนักศึกษาที่สำเร็จการศึกษาจาก วทอ.ยศ.ทอ. และนายทหารนักเรียนที่สำเร็จการศึกษาหลักสูตร สธ.ทร.จาก</t>
  </si>
  <si>
    <t xml:space="preserve"> รร.สธ.ทร.ยศ.ทร. กับคู่เทียบนายทหารนักเรียนที่สำเร็จการศึกษาหลักสูตร สธ.ทบ. จาก รร.สธ.ทบ.ยศ.ทบ. โดยมีผลลัพธ์ที่สำคัญตามตารางและกราฟที่แสดง ดังนี้ </t>
  </si>
  <si>
    <r>
      <rPr>
        <b/>
        <sz val="16"/>
        <color theme="1"/>
        <rFont val="TH SarabunPSK"/>
        <family val="2"/>
      </rPr>
      <t xml:space="preserve"> (ข้อ 1) </t>
    </r>
    <r>
      <rPr>
        <b/>
        <u/>
        <sz val="16"/>
        <color theme="1"/>
        <rFont val="TH SarabunPSK"/>
        <family val="2"/>
      </rPr>
      <t xml:space="preserve">ด้านผลผลิตและการบริการตามพันธกิจหลักของส่วนราชการ </t>
    </r>
  </si>
  <si>
    <r>
      <t xml:space="preserve">7.1 </t>
    </r>
    <r>
      <rPr>
        <b/>
        <u/>
        <sz val="18"/>
        <color rgb="FF0000FF"/>
        <rFont val="TH SarabunPSK"/>
        <family val="2"/>
      </rPr>
      <t>ผลลัพธ์ด้านประสิทธิผลและการบรรลุพันธกิจ</t>
    </r>
  </si>
  <si>
    <t xml:space="preserve">                กรมยุทธศึกษาทหารเรือได้นำยุทธศาสตร์ไปสู่การปฏิบัติ ในรูปของการจัดทำแผนปฏิราชการประจำปีงบประมาณ ตามกรอบวงเงินที่ได้รับจัดสรรจากกองทัพเรือ  </t>
  </si>
  <si>
    <r>
      <rPr>
        <b/>
        <sz val="16"/>
        <color theme="1"/>
        <rFont val="TH SarabunPSK"/>
        <family val="2"/>
      </rPr>
      <t xml:space="preserve">(ข้อ 2) </t>
    </r>
    <r>
      <rPr>
        <b/>
        <u/>
        <sz val="16"/>
        <color theme="1"/>
        <rFont val="TH SarabunPSK"/>
        <family val="2"/>
      </rPr>
      <t>ด้านการนำยุทธศาสตร์ไปปฏิบัติ</t>
    </r>
  </si>
  <si>
    <t>ร้อยละความสำเร็จของกิจกรรมเทิด</t>
  </si>
  <si>
    <t>พระเกียรติตามแผนงาน/โครงการของ</t>
  </si>
  <si>
    <t>การศึกษา ต่อจำนวนกิจกรรมในแผน</t>
  </si>
  <si>
    <t>จำนวนครู อาจารย์ ตามแผนที่กำหนด</t>
  </si>
  <si>
    <t>ระดับความพึงพอใจของทหารกองประจำ</t>
  </si>
  <si>
    <t>การ นรจ. ข้าราชการ กห.พลเรือน นักเรียน</t>
  </si>
  <si>
    <t xml:space="preserve"> (นายทหารใหม่)</t>
  </si>
  <si>
    <t>พันจ่า  พันจ่านักเรียน นทน. และนักศึกษา</t>
  </si>
  <si>
    <t xml:space="preserve">  (นว.)</t>
  </si>
  <si>
    <t xml:space="preserve">  (กล.)</t>
  </si>
  <si>
    <t xml:space="preserve">  (ทป.)</t>
  </si>
  <si>
    <t xml:space="preserve">  (พวช.)</t>
  </si>
  <si>
    <t xml:space="preserve">  (สธ.ทร.)</t>
  </si>
  <si>
    <t xml:space="preserve">  (อส.)</t>
  </si>
  <si>
    <t xml:space="preserve"> (นพจ.)</t>
  </si>
  <si>
    <t xml:space="preserve">      -(นพจ.รุ่นที่ 1)</t>
  </si>
  <si>
    <t xml:space="preserve">      -(นพจ.รุ่นที่ 2)</t>
  </si>
  <si>
    <r>
      <t xml:space="preserve">7.2 </t>
    </r>
    <r>
      <rPr>
        <b/>
        <u/>
        <sz val="18"/>
        <color rgb="FF0000FF"/>
        <rFont val="TH SarabunPSK"/>
        <family val="2"/>
      </rPr>
      <t>ผลลัพธ์ด้านการให้ความสำคัญผู้รับบริการและผู้มีส่วนได้ส่วนเสีย</t>
    </r>
  </si>
  <si>
    <r>
      <rPr>
        <b/>
        <sz val="14"/>
        <color theme="1"/>
        <rFont val="TH SarabunPSK"/>
        <family val="2"/>
      </rPr>
      <t xml:space="preserve">(ข้อ 3) </t>
    </r>
    <r>
      <rPr>
        <b/>
        <u/>
        <sz val="14"/>
        <color theme="1"/>
        <rFont val="TH SarabunPSK"/>
        <family val="2"/>
      </rPr>
      <t xml:space="preserve">ความพึงพอใจของผู้รับบริการและผู้มีส่วนได้ส่วนเสีย และข้อ (4) การให้ความสำคัญกับผู้รับบริการและผู้มีส่วนได้ส่วนเสีย </t>
    </r>
  </si>
  <si>
    <t>ระดับความพึงพอใจของหน่วย</t>
  </si>
  <si>
    <t>บรรจุ/หน่วยที่รับทหาร ที่มีต่อ</t>
  </si>
  <si>
    <t>ผู้สำเร็จการศึกษา/การฝึกอบรม</t>
  </si>
  <si>
    <t>ต้นสังกัด ที่มีต่อผู้สำเร็จการ</t>
  </si>
  <si>
    <t>ศึกษา/การฝึกอบรม</t>
  </si>
  <si>
    <t xml:space="preserve">  (พจน.)  </t>
  </si>
  <si>
    <t xml:space="preserve">  (นพจ.)</t>
  </si>
  <si>
    <t xml:space="preserve">     -(รุ่นที่ 1)</t>
  </si>
  <si>
    <t xml:space="preserve">     -(รุ่นที่ 2)</t>
  </si>
  <si>
    <t xml:space="preserve">  (นทน.หลักสูตร นว.)</t>
  </si>
  <si>
    <t xml:space="preserve">  (นทน.หลักสูตร กล.)</t>
  </si>
  <si>
    <t xml:space="preserve">  (นทน.หลักสูตร ทป.)</t>
  </si>
  <si>
    <t xml:space="preserve">  (นทน.หลักสูตร พวช.)</t>
  </si>
  <si>
    <t xml:space="preserve">  (นทน.หลักสูตร สธ.ทร.)</t>
  </si>
  <si>
    <t xml:space="preserve">  (นทน.หลักสูตร อส.)</t>
  </si>
  <si>
    <t>ผู้ได้รับการ</t>
  </si>
  <si>
    <t>อบรม/พัฒนา</t>
  </si>
  <si>
    <t>ด้านศีลธรรม</t>
  </si>
  <si>
    <t>(ความพึงพอใจ)</t>
  </si>
  <si>
    <t>ระดับความพึงพอใจของผู้รับ</t>
  </si>
  <si>
    <t>บริการที่มีต่อการให้บริการด้าน</t>
  </si>
  <si>
    <t>การส่งกำลังบำรุงเครื่องช่วย</t>
  </si>
  <si>
    <t>การอนุศาสนาจารย์</t>
  </si>
  <si>
    <t>การประวัติศาสตร์</t>
  </si>
  <si>
    <t>ด้านการศึกษาวิเคราะห์</t>
  </si>
  <si>
    <t>เกี่ยวกับยุทธศาสตร์และการ</t>
  </si>
  <si>
    <t>สงครามทางเรือ รวมทั้งการ</t>
  </si>
  <si>
    <t>จัดทำบทความทางวิชาการ</t>
  </si>
  <si>
    <t>และการประชุมแสดงความ</t>
  </si>
  <si>
    <t>คิดเห็นทางวิชาการ</t>
  </si>
  <si>
    <t>การศึกษาวิเคราะห์เกี่ยวกับ</t>
  </si>
  <si>
    <r>
      <t>(ความ</t>
    </r>
    <r>
      <rPr>
        <b/>
        <u/>
        <sz val="14"/>
        <color theme="1"/>
        <rFont val="TH SarabunPSK"/>
        <family val="2"/>
      </rPr>
      <t>ไม่</t>
    </r>
    <r>
      <rPr>
        <sz val="14"/>
        <color theme="1"/>
        <rFont val="TH SarabunPSK"/>
        <family val="2"/>
        <charset val="222"/>
      </rPr>
      <t>พึงพอใจ)</t>
    </r>
  </si>
  <si>
    <r>
      <t>ระดับความ</t>
    </r>
    <r>
      <rPr>
        <u/>
        <sz val="14"/>
        <color theme="1"/>
        <rFont val="TH SarabunPSK"/>
        <family val="2"/>
      </rPr>
      <t>ไม่</t>
    </r>
    <r>
      <rPr>
        <sz val="14"/>
        <color theme="1"/>
        <rFont val="TH SarabunPSK"/>
        <family val="2"/>
        <charset val="222"/>
      </rPr>
      <t>พึงพอใจของ</t>
    </r>
  </si>
  <si>
    <t>หน่วยบรรจุ/หน่วยที่รับทหาร</t>
  </si>
  <si>
    <t>ที่มีต่อผู้สำเร็จการศึกษา/</t>
  </si>
  <si>
    <t>การฝึกอบรม</t>
  </si>
  <si>
    <r>
      <t>ระดับความ</t>
    </r>
    <r>
      <rPr>
        <b/>
        <u/>
        <sz val="14"/>
        <color theme="1"/>
        <rFont val="TH SarabunPSK"/>
        <family val="2"/>
      </rPr>
      <t>ไม่</t>
    </r>
    <r>
      <rPr>
        <sz val="14"/>
        <color theme="1"/>
        <rFont val="TH SarabunPSK"/>
        <family val="2"/>
        <charset val="222"/>
      </rPr>
      <t>พึงพอใจของ</t>
    </r>
  </si>
  <si>
    <t>การศึกษา/การฝึกอบรม</t>
  </si>
  <si>
    <t>หน่วยต้นสังกัด ที่มีต่อผู้สำเร็จ</t>
  </si>
  <si>
    <r>
      <t>ระดับความ</t>
    </r>
    <r>
      <rPr>
        <b/>
        <u/>
        <sz val="14"/>
        <color theme="1"/>
        <rFont val="TH SarabunPSK"/>
        <family val="2"/>
      </rPr>
      <t>ไม่</t>
    </r>
    <r>
      <rPr>
        <sz val="14"/>
        <color theme="1"/>
        <rFont val="TH SarabunPSK"/>
        <family val="2"/>
        <charset val="222"/>
      </rPr>
      <t>พึงพอใจของผู้รับ</t>
    </r>
  </si>
  <si>
    <r>
      <t xml:space="preserve">7.3 </t>
    </r>
    <r>
      <rPr>
        <b/>
        <u/>
        <sz val="18"/>
        <color theme="1"/>
        <rFont val="TH SarabunPSK"/>
        <family val="2"/>
      </rPr>
      <t>ผลลัพธ์ด้านการมุ่งเน้นบุคลาก</t>
    </r>
    <r>
      <rPr>
        <b/>
        <sz val="18"/>
        <color theme="1"/>
        <rFont val="TH SarabunPSK"/>
        <family val="2"/>
      </rPr>
      <t>ร</t>
    </r>
  </si>
  <si>
    <t>ครูคณิตศาสตร์</t>
  </si>
  <si>
    <t>ครูภาษา</t>
  </si>
  <si>
    <t>ครูพลศึกษา</t>
  </si>
  <si>
    <t>บรรณารักษ์</t>
  </si>
  <si>
    <t>บริหารการศึกษา</t>
  </si>
  <si>
    <t>ผาสุก ต่อจำนวน</t>
  </si>
  <si>
    <t>กำลังพลทั้งหมด</t>
  </si>
  <si>
    <t>ครั้งในการจัดกิจกรรม</t>
  </si>
  <si>
    <t>กิจกรรม 5 ส. ต่อ</t>
  </si>
  <si>
    <t>จำนวนครั้งในการ</t>
  </si>
  <si>
    <t>ตามแผนที่กำหนด</t>
  </si>
  <si>
    <t>จัดกิจกรรม 5 ส.</t>
  </si>
  <si>
    <t>ระดับความพึงพอใจ</t>
  </si>
  <si>
    <t>ของกำลังพลที่มีต่อ</t>
  </si>
  <si>
    <t>การประเมินความ</t>
  </si>
  <si>
    <t>-การตรวจสุขภาพ</t>
  </si>
  <si>
    <t>ประจำปี</t>
  </si>
  <si>
    <t>กำลังพลที่เข้ารับ</t>
  </si>
  <si>
    <t>การตรวจสุขภาพ</t>
  </si>
  <si>
    <t>ประจำปี ต่อจำนวน</t>
  </si>
  <si>
    <t>ทดสอบสมรรถภาพ</t>
  </si>
  <si>
    <t>ทางกาย</t>
  </si>
  <si>
    <r>
      <t xml:space="preserve"> (ข้อ 6) </t>
    </r>
    <r>
      <rPr>
        <b/>
        <u/>
        <sz val="16"/>
        <color theme="1"/>
        <rFont val="TH SarabunPSK"/>
        <family val="2"/>
      </rPr>
      <t>บรรยากาศการทำงาน</t>
    </r>
  </si>
  <si>
    <r>
      <t xml:space="preserve">(ข้อ 5) </t>
    </r>
    <r>
      <rPr>
        <b/>
        <u/>
        <sz val="16"/>
        <color theme="1"/>
        <rFont val="TH SarabunPSK"/>
        <family val="2"/>
      </rPr>
      <t>ขีดความสามารถและอัตรากำลังบุคลากร</t>
    </r>
  </si>
  <si>
    <t>ผู้ตอบแบบประเมิน</t>
  </si>
  <si>
    <t>สมรรถภาพทางจิต</t>
  </si>
  <si>
    <t>ต่อจำนวนกำลังพล</t>
  </si>
  <si>
    <t>ภาพทางจิต</t>
  </si>
  <si>
    <t>-ประเมินสมรรถ</t>
  </si>
  <si>
    <t>กำลังพลที่ทำบัตร</t>
  </si>
  <si>
    <t>ผ่านพื้นที่หวงห้าม</t>
  </si>
  <si>
    <t>ครั้ง</t>
  </si>
  <si>
    <t>ครั้งที่ซ้อมดับเพลิง</t>
  </si>
  <si>
    <t>ต่อจำนวนครั้งในการซ้อมดับเพลิง</t>
  </si>
  <si>
    <t>ต่อจำนวนผู้ขอรับการสงเคราะห์</t>
  </si>
  <si>
    <t>กำลังพลที่ได้รับการบรรจุ</t>
  </si>
  <si>
    <t>จำแนกตามกลุ่มชั้นยศ</t>
  </si>
  <si>
    <t>ต่อจำนวนอัตรากำลังพล</t>
  </si>
  <si>
    <t xml:space="preserve">ทั้งหมด </t>
  </si>
  <si>
    <t>ของกำลังพล โดยมีตัวชี้วัดที่สำคัญและผลลัพธ์ตามตารางและกราฟที่แสดง ดังนี้</t>
  </si>
  <si>
    <t>กรมยุทธศึกษาทหารเรือ เป็นหน่วยงานที่จัดการศึกษาของกองทัพเรือ มีอัตราและจำนวนกำลังพลในสังกัด จำแนกตามกลุ่มชั้นยศ และจำพวกงาน</t>
  </si>
  <si>
    <t>จำแนกตามจำพวกงาน</t>
  </si>
  <si>
    <t>กรมยุทธศึกษาทหารเรือ ได้จัดสภาพแวดล้อม สิ่งอำนวยความสะดวก ความปลอดภัย เพื่อส่งเสริมบรรยากาศการทำงานของกำลังพล ตลอดจนจัดกิจกรรม</t>
  </si>
  <si>
    <r>
      <t xml:space="preserve">      ข้อ (5) </t>
    </r>
    <r>
      <rPr>
        <b/>
        <u/>
        <sz val="16"/>
        <color theme="1"/>
        <rFont val="TH SarabunPSK"/>
        <family val="2"/>
      </rPr>
      <t>ตัวชี้วัดด้านขีดความสามารถและอัตรากำลังบุคลากร</t>
    </r>
    <r>
      <rPr>
        <b/>
        <sz val="16"/>
        <color rgb="FF002060"/>
        <rFont val="TH SarabunPSK"/>
        <family val="2"/>
      </rPr>
      <t xml:space="preserve"> ; หน่วยรับผิดชอบหลัก : หมวด 5/กธก.ฯ  </t>
    </r>
  </si>
  <si>
    <r>
      <t xml:space="preserve">      ข้อ (3) </t>
    </r>
    <r>
      <rPr>
        <b/>
        <u/>
        <sz val="16"/>
        <color theme="1"/>
        <rFont val="TH SarabunPSK"/>
        <family val="2"/>
      </rPr>
      <t>ความพึงพอใจของผู้รับบริการและผู้มีส่วนได้ส่วนเสีย</t>
    </r>
    <r>
      <rPr>
        <b/>
        <sz val="16"/>
        <color rgb="FF002060"/>
        <rFont val="TH SarabunPSK"/>
        <family val="2"/>
      </rPr>
      <t xml:space="preserve">  ; หน่วยรับผิดชอบหลัก : หมวด 3/ฝวก.ฯ  </t>
    </r>
  </si>
  <si>
    <r>
      <t xml:space="preserve">      ข้อ (4)</t>
    </r>
    <r>
      <rPr>
        <b/>
        <u/>
        <sz val="16"/>
        <color theme="1"/>
        <rFont val="TH SarabunPSK"/>
        <family val="2"/>
      </rPr>
      <t>การให้ความสำคัญกับผู้รับบริการและผู้มีส่วนได้ส่วนเสีย</t>
    </r>
    <r>
      <rPr>
        <b/>
        <sz val="16"/>
        <color rgb="FF002060"/>
        <rFont val="TH SarabunPSK"/>
        <family val="2"/>
      </rPr>
      <t xml:space="preserve">  ; หน่วยรับผิดชอบหลัก : หมวด 3/ฝวก.ฯ </t>
    </r>
    <r>
      <rPr>
        <b/>
        <u/>
        <sz val="16"/>
        <color theme="1"/>
        <rFont val="TH SarabunPSK"/>
        <family val="2"/>
      </rPr>
      <t xml:space="preserve"> </t>
    </r>
  </si>
  <si>
    <r>
      <t xml:space="preserve">      ข้อ (2)  </t>
    </r>
    <r>
      <rPr>
        <b/>
        <u/>
        <sz val="16"/>
        <color theme="1"/>
        <rFont val="TH SarabunPSK"/>
        <family val="2"/>
      </rPr>
      <t>ด้านการนำยุทธศาสตร์ไปปฏิบัติ</t>
    </r>
    <r>
      <rPr>
        <b/>
        <sz val="16"/>
        <color rgb="FF002060"/>
        <rFont val="TH SarabunPSK"/>
        <family val="2"/>
      </rPr>
      <t xml:space="preserve"> ; หน่วยรับผิดชอบหลัก : หมวด 2/ศยร.ฯ  </t>
    </r>
  </si>
  <si>
    <r>
      <t xml:space="preserve">      ข้อ (6) </t>
    </r>
    <r>
      <rPr>
        <b/>
        <u/>
        <sz val="16"/>
        <color theme="1"/>
        <rFont val="TH SarabunPSK"/>
        <family val="2"/>
      </rPr>
      <t>บรรยากาศการทำงาน</t>
    </r>
    <r>
      <rPr>
        <b/>
        <sz val="16"/>
        <color rgb="FF002060"/>
        <rFont val="TH SarabunPSK"/>
        <family val="2"/>
      </rPr>
      <t xml:space="preserve">  ; หน่วยรับผิดชอบหลัก : หมวด 5/กธก.ฯ  </t>
    </r>
  </si>
  <si>
    <r>
      <t xml:space="preserve">      ข้อ (7) </t>
    </r>
    <r>
      <rPr>
        <b/>
        <u/>
        <sz val="16"/>
        <color theme="1"/>
        <rFont val="TH SarabunPSK"/>
        <family val="2"/>
      </rPr>
      <t>การทำให้บุคลากรมีความผูกพัน</t>
    </r>
    <r>
      <rPr>
        <b/>
        <sz val="16"/>
        <color theme="1"/>
        <rFont val="TH SarabunPSK"/>
        <family val="2"/>
      </rPr>
      <t xml:space="preserve"> </t>
    </r>
    <r>
      <rPr>
        <b/>
        <sz val="16"/>
        <color rgb="FF002060"/>
        <rFont val="TH SarabunPSK"/>
        <family val="2"/>
      </rPr>
      <t xml:space="preserve">; หน่วยรับผิดชอบหลัก : หมวด 5/กธก.ฯ  </t>
    </r>
  </si>
  <si>
    <r>
      <t xml:space="preserve">      ข้อ (8) </t>
    </r>
    <r>
      <rPr>
        <b/>
        <u/>
        <sz val="16"/>
        <color theme="1"/>
        <rFont val="TH SarabunPSK"/>
        <family val="2"/>
      </rPr>
      <t>การพัฒนาบุคลากรและการพัฒนาผู้นำของส่วนราชการ</t>
    </r>
    <r>
      <rPr>
        <b/>
        <sz val="16"/>
        <color rgb="FF002060"/>
        <rFont val="TH SarabunPSK"/>
        <family val="2"/>
      </rPr>
      <t xml:space="preserve"> ; หน่วยรับผิดชอบหลัก : หมวด 5/กธก.ฯ    </t>
    </r>
  </si>
  <si>
    <r>
      <rPr>
        <b/>
        <sz val="16"/>
        <color theme="1"/>
        <rFont val="TH SarabunPSK"/>
        <family val="2"/>
      </rPr>
      <t xml:space="preserve">(ข้อ 7) </t>
    </r>
    <r>
      <rPr>
        <b/>
        <u/>
        <sz val="16"/>
        <color theme="1"/>
        <rFont val="TH SarabunPSK"/>
        <family val="2"/>
      </rPr>
      <t>การทำให้บุคลากรมีความผูกพัน</t>
    </r>
  </si>
  <si>
    <t>การขอย้ายเข้าหน่วย</t>
  </si>
  <si>
    <r>
      <rPr>
        <sz val="14"/>
        <color theme="1"/>
        <rFont val="TH SarabunPSK"/>
        <family val="2"/>
      </rPr>
      <t>≥</t>
    </r>
    <r>
      <rPr>
        <sz val="15.4"/>
        <color theme="1"/>
        <rFont val="TH SarabunPSK"/>
        <family val="2"/>
        <charset val="222"/>
      </rPr>
      <t xml:space="preserve"> 10 นาย</t>
    </r>
  </si>
  <si>
    <r>
      <rPr>
        <b/>
        <sz val="16"/>
        <color theme="1"/>
        <rFont val="TH SarabunPSK"/>
        <family val="2"/>
      </rPr>
      <t xml:space="preserve">(ข้อ 8) </t>
    </r>
    <r>
      <rPr>
        <b/>
        <u/>
        <sz val="16"/>
        <color theme="1"/>
        <rFont val="TH SarabunPSK"/>
        <family val="2"/>
      </rPr>
      <t>การพัฒนาบุคลากร (กลุ่มครูอาจารย์)</t>
    </r>
  </si>
  <si>
    <t>ครู/อาจารย์ ที่ได้</t>
  </si>
  <si>
    <t>รับการพัฒนา ต่อ</t>
  </si>
  <si>
    <t>จำนวนครู อาจารย์</t>
  </si>
  <si>
    <t>ผู้บังคับบัญชา</t>
  </si>
  <si>
    <t xml:space="preserve">ระดับสูงใน </t>
  </si>
  <si>
    <t>บก.ยศ.ทร.</t>
  </si>
  <si>
    <t xml:space="preserve">หน.หน่วยใน </t>
  </si>
  <si>
    <t xml:space="preserve">บก.ฯ และ </t>
  </si>
  <si>
    <t>หน.นขต.ยศ.ทร.</t>
  </si>
  <si>
    <r>
      <rPr>
        <b/>
        <sz val="16"/>
        <color theme="1"/>
        <rFont val="TH SarabunPSK"/>
        <family val="2"/>
      </rPr>
      <t xml:space="preserve">(ข้อ 8) </t>
    </r>
    <r>
      <rPr>
        <b/>
        <u/>
        <sz val="16"/>
        <color theme="1"/>
        <rFont val="TH SarabunPSK"/>
        <family val="2"/>
      </rPr>
      <t>การพัฒนาบุคลากร (กลุ่มผู้บริหาร)</t>
    </r>
  </si>
  <si>
    <r>
      <rPr>
        <b/>
        <sz val="16"/>
        <color theme="1"/>
        <rFont val="TH SarabunPSK"/>
        <family val="2"/>
      </rPr>
      <t xml:space="preserve">(ข้อ 8) </t>
    </r>
    <r>
      <rPr>
        <b/>
        <u/>
        <sz val="16"/>
        <color theme="1"/>
        <rFont val="TH SarabunPSK"/>
        <family val="2"/>
      </rPr>
      <t>การพัฒนาบุคลากร (กลุ่มทั่วไป)</t>
    </r>
  </si>
  <si>
    <t>ต่อจำนวนผู้บังคับ</t>
  </si>
  <si>
    <t>บัญชาระดับสูงใน</t>
  </si>
  <si>
    <t>บก.ยศ.ทร.ทั้งหมด</t>
  </si>
  <si>
    <t>หน.หน่วยใน บก.ฯ</t>
  </si>
  <si>
    <t xml:space="preserve"> และ หน.นขต.ฯ ที่</t>
  </si>
  <si>
    <t>ได้รับการพัฒนา ต่อ</t>
  </si>
  <si>
    <t>จำนวน หน.หน่วย</t>
  </si>
  <si>
    <t>ใน บก.ฯ และ หน.</t>
  </si>
  <si>
    <t>นขต.ฯ ทั้งหมด</t>
  </si>
  <si>
    <t>ทั่วไปที่ได้รับการ</t>
  </si>
  <si>
    <t>พัฒนา ต่อจำนวน</t>
  </si>
  <si>
    <t>บุคลากรทั่วไป</t>
  </si>
  <si>
    <r>
      <rPr>
        <b/>
        <sz val="16"/>
        <rFont val="TH SarabunPSK"/>
        <family val="2"/>
      </rPr>
      <t xml:space="preserve">(ข้อ 9) </t>
    </r>
    <r>
      <rPr>
        <b/>
        <u/>
        <sz val="16"/>
        <rFont val="TH SarabunPSK"/>
        <family val="2"/>
      </rPr>
      <t>การนำองค์การของผู้นำผ่านช่องทางสื่อสาร</t>
    </r>
  </si>
  <si>
    <t>ร้อยละของจำนวนวิธีการ</t>
  </si>
  <si>
    <t>สื่อสารในการถ่ายทอด</t>
  </si>
  <si>
    <t>วิสัยทัศน์และค่านิยมสู่</t>
  </si>
  <si>
    <t>สองทิศทาง ต่อจำนวน</t>
  </si>
  <si>
    <t>วิธีการสื่อสารทั้งหมด</t>
  </si>
  <si>
    <t>ผู้บริหารถ่ายทอด</t>
  </si>
  <si>
    <t>ให้ผู้ใต้บังคับบัญชา</t>
  </si>
  <si>
    <r>
      <rPr>
        <b/>
        <sz val="16"/>
        <color theme="1"/>
        <rFont val="TH SarabunPSK"/>
        <family val="2"/>
      </rPr>
      <t xml:space="preserve">(ข้อ 10) </t>
    </r>
    <r>
      <rPr>
        <b/>
        <u/>
        <sz val="16"/>
        <color theme="1"/>
        <rFont val="TH SarabunPSK"/>
        <family val="2"/>
      </rPr>
      <t>การกำกับดูแลองค์การ</t>
    </r>
  </si>
  <si>
    <r>
      <t xml:space="preserve">          ข้อ (9) </t>
    </r>
    <r>
      <rPr>
        <b/>
        <u/>
        <sz val="16"/>
        <color theme="1"/>
        <rFont val="TH SarabunPSK"/>
        <family val="2"/>
      </rPr>
      <t xml:space="preserve">การนำองค์การ </t>
    </r>
    <r>
      <rPr>
        <b/>
        <sz val="16"/>
        <color theme="1"/>
        <rFont val="TH SarabunPSK"/>
        <family val="2"/>
      </rPr>
      <t xml:space="preserve"> </t>
    </r>
    <r>
      <rPr>
        <b/>
        <sz val="16"/>
        <color rgb="FF002060"/>
        <rFont val="TH SarabunPSK"/>
        <family val="2"/>
      </rPr>
      <t xml:space="preserve">; หน่วยรับผิดชอบหลัก : หมวด 1/กศษ.ฯ  </t>
    </r>
  </si>
  <si>
    <t xml:space="preserve">ต่อจำนวนเงินที่ ยศ.ทร.อนุมัติ
</t>
  </si>
  <si>
    <t>งบประมาณประจำปี ต่อจำนวน</t>
  </si>
  <si>
    <t>งบประมาณที่ ทร.อนุมัติ</t>
  </si>
  <si>
    <t>รายงานผลการใช้จ่าย งป.ใน</t>
  </si>
  <si>
    <t>โครงการศึกษา อบรมของ ทร.</t>
  </si>
  <si>
    <t>ต่อจำนวนครั้งในการรายงาน</t>
  </si>
  <si>
    <t>ผลการใช้จ่ายตามแผนที่กำหนด</t>
  </si>
  <si>
    <t>ประชุม คกก.สวัสดิการภายใน</t>
  </si>
  <si>
    <t>ต่อจำนวนครั้งในการประชุม</t>
  </si>
  <si>
    <t>คกก.สวัสดิการภายในตามแผน</t>
  </si>
  <si>
    <t>ที่กำหนดม</t>
  </si>
  <si>
    <r>
      <t xml:space="preserve">       ข้อ (10) </t>
    </r>
    <r>
      <rPr>
        <b/>
        <u/>
        <sz val="16"/>
        <color theme="1"/>
        <rFont val="TH SarabunPSK"/>
        <family val="2"/>
      </rPr>
      <t xml:space="preserve">การกำกับดูแลองค์การ </t>
    </r>
    <r>
      <rPr>
        <b/>
        <sz val="16"/>
        <color rgb="FF002060"/>
        <rFont val="TH SarabunPSK"/>
        <family val="2"/>
      </rPr>
      <t xml:space="preserve"> ; หน่วยรับผิดชอบหลัก : หมวด 1/กศษ.ฯ  </t>
    </r>
  </si>
  <si>
    <t>งานของ นขต.ยศ.ทร.</t>
  </si>
  <si>
    <t>ติดตามการดำเนิน</t>
  </si>
  <si>
    <t>ประชุม นขต.ยศ.ทร. ต่อจำนวน</t>
  </si>
  <si>
    <t>ครั้งในการประชุม นขต.ยศ.ทร.</t>
  </si>
  <si>
    <t xml:space="preserve">จำนวนครั้งในการประชุม </t>
  </si>
  <si>
    <t>นขต.ยศ.ทร. เป็นภาษาอังกฤษ</t>
  </si>
  <si>
    <t>นโยบายของ ผบ.ทร.</t>
  </si>
  <si>
    <t>การปฏิบัติตาม</t>
  </si>
  <si>
    <t>รายงานการปฏิบัติตามนโยบาย</t>
  </si>
  <si>
    <t>ปฏิบัติราชการ</t>
  </si>
  <si>
    <t>รายงานผลการปฏิบัติตามแผน</t>
  </si>
  <si>
    <t>ปฏิบัติราชการประจำปี ต่อ</t>
  </si>
  <si>
    <t>ดำเนินงานตามแผนที่กำหนด</t>
  </si>
  <si>
    <t>จำนวนครั้งในการรายงานผล</t>
  </si>
  <si>
    <t>รายงานการควบคุมภายใน ต่อ</t>
  </si>
  <si>
    <t>จำนวนครั้งในการรายงานการ</t>
  </si>
  <si>
    <t>ควบคุมภายในตามแผนที่กำหนด</t>
  </si>
  <si>
    <t>ของ ผบ.ทร.  ต่อจำนวนครั้งใน</t>
  </si>
  <si>
    <t>การรายงานการปฏิบัติตาม</t>
  </si>
  <si>
    <r>
      <t xml:space="preserve">       ข้อ (11) </t>
    </r>
    <r>
      <rPr>
        <b/>
        <u/>
        <sz val="16"/>
        <color theme="1"/>
        <rFont val="TH SarabunPSK"/>
        <family val="2"/>
      </rPr>
      <t>กฎหมายและกฎระเบียบข้อบังคับ</t>
    </r>
    <r>
      <rPr>
        <b/>
        <sz val="16"/>
        <color rgb="FF002060"/>
        <rFont val="TH SarabunPSK"/>
        <family val="2"/>
      </rPr>
      <t xml:space="preserve">  ; หน่วยรับผิดชอบหลัก : หมวด 1/กศษ.ฯ  </t>
    </r>
  </si>
  <si>
    <t>ศธ.</t>
  </si>
  <si>
    <t>ทุหน่วย</t>
  </si>
  <si>
    <t>ทุกหน่วย</t>
  </si>
  <si>
    <t>เป้า</t>
  </si>
  <si>
    <t>หมาย</t>
  </si>
  <si>
    <t>ระเบียบ ยศ.ทร. ว่าด้วยการศึกษาสำหรับ</t>
  </si>
  <si>
    <t>นายทหารสัญญาบัตรพ.ศ.2555 และที่แก้ไข</t>
  </si>
  <si>
    <t>เพิ่มเติม</t>
  </si>
  <si>
    <t>พ.ร.บ.การศึกษาแห่งชาติ พ.ศ.2542 และ</t>
  </si>
  <si>
    <t>ที่แก้ไขเพิ่มเติม</t>
  </si>
  <si>
    <t>กฎกระทรวง ว่าด้วยการประกันคุณภาพ</t>
  </si>
  <si>
    <t>การศึกษา พ.ศ.2561</t>
  </si>
  <si>
    <t>ระเบียบ ยศ.ทร. ว่าด้วยการรับบุคคลพลเรือน</t>
  </si>
  <si>
    <t>เข้าเป็น นรจ.พ.ศ.2551</t>
  </si>
  <si>
    <t>พ.ร.ฏ.การได้รับเงินประจำตำแหน่งของ</t>
  </si>
  <si>
    <t>ข้าราชการทหาร</t>
  </si>
  <si>
    <t>ข้อบังคับ กห. ว่าด้วยการได้รับเงินเพิ่มของ</t>
  </si>
  <si>
    <t xml:space="preserve">ข้าราชการที่ทำหน้าที่สอน </t>
  </si>
  <si>
    <t>พ.ศ.2548 และที่แก้ไขเพิ่มเติม</t>
  </si>
  <si>
    <t>ของสถานศึกษาซึ่งมิได้จัดการศึกษาเป็นภาค</t>
  </si>
  <si>
    <t>ระเบียบ ยศ.ทร. ว่าด้วยการดำเนินการศึกษา</t>
  </si>
  <si>
    <t>ระเบียบ ยศ.ทร. ว่าด้วยการเพิ่มประสิทธิภาพ</t>
  </si>
  <si>
    <t>และพัฒนาการฝึกอบรมหลักสูตรการฝึก</t>
  </si>
  <si>
    <t xml:space="preserve">ภาคสาธารณศึกษานักเรียนพลกองประจำการ </t>
  </si>
  <si>
    <t>พ.ศ.2557</t>
  </si>
  <si>
    <t>ระเบียบ ทร. ว่าด้วยการอบรมศีลธรรมและ</t>
  </si>
  <si>
    <t>การกระทำพิธี</t>
  </si>
  <si>
    <t xml:space="preserve">คู่มือปฏิบัติศาสนพิธีเบื้องต้น กรมการศาสนา </t>
  </si>
  <si>
    <t>กระทรวงกระทรวงวัฒนธรรม</t>
  </si>
  <si>
    <t>ระเบียบสำนักนายกรัฐมนตรี ว่าด้วย</t>
  </si>
  <si>
    <t>งานสารบรรณ พ.ศ.2556</t>
  </si>
  <si>
    <t xml:space="preserve">พ.ร.บ.โบราณสถาน โบราณวัตถุ ศิลปวัตถุ </t>
  </si>
  <si>
    <t xml:space="preserve"> แก้ไขเพิ่มเติม พ.ศ.2535</t>
  </si>
  <si>
    <t>และพิพิธภัณฑสถานแห่งชาติ พ.ศ.2504 และ</t>
  </si>
  <si>
    <t>ระเบียบว่าด้วยการรักษาความลับของทาง</t>
  </si>
  <si>
    <t>ราชการ พ.ศ.2544</t>
  </si>
  <si>
    <t>ครั้งในการปฏิบัติตาม</t>
  </si>
  <si>
    <t>กฎ ระเบียบ ข้อบังคับ</t>
  </si>
  <si>
    <t>และกฎหมาย ต่อ</t>
  </si>
  <si>
    <t xml:space="preserve">ใช้กฎ ระเบียบ </t>
  </si>
  <si>
    <t>กฎหมายที่เกี่ยวข้อง</t>
  </si>
  <si>
    <r>
      <rPr>
        <b/>
        <sz val="16"/>
        <color theme="1"/>
        <rFont val="TH SarabunPSK"/>
        <family val="2"/>
      </rPr>
      <t>(ข้อ 11)</t>
    </r>
    <r>
      <rPr>
        <b/>
        <u/>
        <sz val="16"/>
        <color theme="1"/>
        <rFont val="TH SarabunPSK"/>
        <family val="2"/>
      </rPr>
      <t>การใช้กฎหมายและกฎระเบียบข้อบังคับ</t>
    </r>
  </si>
  <si>
    <r>
      <rPr>
        <b/>
        <sz val="16"/>
        <color theme="1"/>
        <rFont val="TH SarabunPSK"/>
        <family val="2"/>
      </rPr>
      <t xml:space="preserve">(ข้อ 12) </t>
    </r>
    <r>
      <rPr>
        <b/>
        <u/>
        <sz val="16"/>
        <color theme="1"/>
        <rFont val="TH SarabunPSK"/>
        <family val="2"/>
      </rPr>
      <t>การประพฤติปฏิบัติตามหลักนิติธรรม ความโปร</t>
    </r>
    <r>
      <rPr>
        <u/>
        <sz val="16"/>
        <color theme="1"/>
        <rFont val="TH SarabunPSK"/>
        <family val="2"/>
      </rPr>
      <t>่</t>
    </r>
    <r>
      <rPr>
        <b/>
        <u/>
        <sz val="16"/>
        <color theme="1"/>
        <rFont val="TH SarabunPSK"/>
        <family val="2"/>
      </rPr>
      <t>งใส และจริยธรรม</t>
    </r>
  </si>
  <si>
    <r>
      <t xml:space="preserve">       ข้อ (12) </t>
    </r>
    <r>
      <rPr>
        <b/>
        <u/>
        <sz val="16"/>
        <color theme="1"/>
        <rFont val="TH SarabunPSK"/>
        <family val="2"/>
      </rPr>
      <t>การประพฤติปฏิบัติตามหลักนิติธรรม ความโปร่งใส และจริยธรรม</t>
    </r>
    <r>
      <rPr>
        <b/>
        <sz val="16"/>
        <color theme="1"/>
        <rFont val="TH SarabunPSK"/>
        <family val="2"/>
      </rPr>
      <t xml:space="preserve">  </t>
    </r>
    <r>
      <rPr>
        <b/>
        <sz val="16"/>
        <color rgb="FF002060"/>
        <rFont val="TH SarabunPSK"/>
        <family val="2"/>
      </rPr>
      <t xml:space="preserve">; หน่วยรับผิดชอบหลัก : หมวด 1/กศษ.ฯ  </t>
    </r>
  </si>
  <si>
    <t xml:space="preserve">จัดการเกี่ยวกับเรื่องร้องเรียน/ </t>
  </si>
  <si>
    <t>พ.ศ.2476 ต่อจำนวนครั้งที่</t>
  </si>
  <si>
    <t>ร้องเรียน/ร้องทุกข์ทั้งหมด</t>
  </si>
  <si>
    <t>รายงานผลการกำกับดูแล ต่อ</t>
  </si>
  <si>
    <t>การกำกับดูแลตามแผนที่กำหนด</t>
  </si>
  <si>
    <r>
      <rPr>
        <b/>
        <sz val="16"/>
        <rFont val="TH SarabunPSK"/>
        <family val="2"/>
      </rPr>
      <t xml:space="preserve">(ข้อ 13) </t>
    </r>
    <r>
      <rPr>
        <b/>
        <u/>
        <sz val="16"/>
        <rFont val="TH SarabunPSK"/>
        <family val="2"/>
      </rPr>
      <t>สังคมและการสนับสนุนชุมชน</t>
    </r>
  </si>
  <si>
    <r>
      <t xml:space="preserve">       ข้อ (13)  </t>
    </r>
    <r>
      <rPr>
        <b/>
        <u/>
        <sz val="16"/>
        <color theme="1"/>
        <rFont val="TH SarabunPSK"/>
        <family val="2"/>
      </rPr>
      <t>สังคมและชุมชน</t>
    </r>
    <r>
      <rPr>
        <b/>
        <sz val="16"/>
        <color rgb="FF002060"/>
        <rFont val="TH SarabunPSK"/>
        <family val="2"/>
      </rPr>
      <t xml:space="preserve"> ; หน่วยรับผิดชอบหลัก : หมวด 1/กศษ.ฯ </t>
    </r>
  </si>
  <si>
    <t xml:space="preserve">                    เจ้ากรมยุทธศึกษาทหารเรือ ได้แสดงความรับผิดชอบต่อสังคมและชุมชนรอบข้าง  ไม่ว่าจะกองทัพเรือ มหาวิทยาลัย วัด และองค์กรต่าง ๆ โดยให้การสนับสนุน</t>
  </si>
  <si>
    <t>และให้ความร่วมมือในการจัดกิจกรรมร่วมกัน ที่ก่อให้เกิดประโยชน์แก่ส่วนรวม โดยมีตัวชี้วัดที่สำคัญและผลลัพธ์ตามตารางและกราฟที่แสดง ดังนี้</t>
  </si>
  <si>
    <t>และบำเพ็ญประโยชน์</t>
  </si>
  <si>
    <t>โครงการจิตอาสา ต่อจำนวนครั้ง</t>
  </si>
  <si>
    <t>ในการจัดโครงการจิตอาสาตาม</t>
  </si>
  <si>
    <t>สนับสนุนการจัดกิจกรรม</t>
  </si>
  <si>
    <t>ของหน่วยงานและองค์กร</t>
  </si>
  <si>
    <t xml:space="preserve">ภายนอก </t>
  </si>
  <si>
    <t>สนับสนุนการจัดกิจกรรมของ</t>
  </si>
  <si>
    <t xml:space="preserve">หน่วยงานและองค์กรภายนอก </t>
  </si>
  <si>
    <t>ต่อจำนวนครั้งที่ได้รับการร้องขอ</t>
  </si>
  <si>
    <t>ร้อยละของจำนวนกิจกรรม</t>
  </si>
  <si>
    <t>บำเพ็ญประโยชน์ที่ปฏิบัติ ต่อ</t>
  </si>
  <si>
    <t>จำนวนกิจกรรมบำเพ็ญประโยชน์</t>
  </si>
  <si>
    <t>(ข้อ 14) ผลการดำเนินการด้านงบประมาณ และการเงิน</t>
  </si>
  <si>
    <r>
      <t xml:space="preserve">       ข้อ (14)  </t>
    </r>
    <r>
      <rPr>
        <b/>
        <u/>
        <sz val="16"/>
        <color theme="1"/>
        <rFont val="TH SarabunPSK"/>
        <family val="2"/>
      </rPr>
      <t xml:space="preserve">ผลการดำเนินการด้านงบประมาณ และการเงิน </t>
    </r>
    <r>
      <rPr>
        <b/>
        <sz val="16"/>
        <color rgb="FF002060"/>
        <rFont val="TH SarabunPSK"/>
        <family val="2"/>
      </rPr>
      <t xml:space="preserve"> ; หน่วยรับผิดชอบหลัก : หมวด P/กศษ.ฯ</t>
    </r>
  </si>
  <si>
    <t>ร้อยละของจำนวนเงินที่</t>
  </si>
  <si>
    <t>เบิกจ่ายงบประมาณ ต่อ</t>
  </si>
  <si>
    <t>จำนวนเงินงบประมาณที่ได้</t>
  </si>
  <si>
    <t>รับจัดสรรทั้งหมด</t>
  </si>
  <si>
    <r>
      <rPr>
        <b/>
        <sz val="16"/>
        <color theme="1"/>
        <rFont val="TH SarabunPSK"/>
        <family val="2"/>
      </rPr>
      <t xml:space="preserve">(ข้อ 15) </t>
    </r>
    <r>
      <rPr>
        <b/>
        <u/>
        <sz val="16"/>
        <color theme="1"/>
        <rFont val="TH SarabunPSK"/>
        <family val="2"/>
      </rPr>
      <t xml:space="preserve">การเติบโตและการสร้างขีดความสามารถในการแข่งขัน </t>
    </r>
    <r>
      <rPr>
        <b/>
        <u val="double"/>
        <sz val="16"/>
        <color theme="1"/>
        <rFont val="TH SarabunPSK"/>
        <family val="2"/>
      </rPr>
      <t xml:space="preserve"> </t>
    </r>
  </si>
  <si>
    <t>ขีดความสามารถในการให้</t>
  </si>
  <si>
    <t>บริการของพิพิธภัณฑ์</t>
  </si>
  <si>
    <t>ทหารเรือใหม่</t>
  </si>
  <si>
    <t>(ร้อยละความสำเร็จในการ</t>
  </si>
  <si>
    <t>ปรับปรุงพิพิธภัณฑ์ทหารเรือ)</t>
  </si>
  <si>
    <t>ความก้าวหน้าในการจัดตั้ง</t>
  </si>
  <si>
    <t>ศูนย์สมุททานุภาพ</t>
  </si>
  <si>
    <t>จัดตั้งศูนย์สมุททานุภาพ)</t>
  </si>
  <si>
    <t>จำนวน นทน.ที่เข้ารับการ</t>
  </si>
  <si>
    <t>จำนวนมิตรประเทศที่ส่ง</t>
  </si>
  <si>
    <t>นายทหารเข้ารับการอบรม</t>
  </si>
  <si>
    <t>หลักสูตร สธ.ทร.</t>
  </si>
  <si>
    <t>ประเทศ</t>
  </si>
  <si>
    <t>นาย</t>
  </si>
  <si>
    <t>หลักสูตร วทร.</t>
  </si>
  <si>
    <t>ที่สำคัญจำเป็นต่อการพัฒนา คือ การบริหารงบประมาณและในกรณีที่มีจำนวนไม่เพียงพอ จะต้องได้รับการสนับสนุนงบประมาณเพิ่มเติม โดยมีตัวชี้วัดที่สำคัญ และผลลัพธ์</t>
  </si>
  <si>
    <t xml:space="preserve">ตามตารางและกราฟที่แสดง </t>
  </si>
  <si>
    <r>
      <t xml:space="preserve">       ข้อ (15)  </t>
    </r>
    <r>
      <rPr>
        <b/>
        <u/>
        <sz val="16"/>
        <color theme="1"/>
        <rFont val="TH SarabunPSK"/>
        <family val="2"/>
      </rPr>
      <t xml:space="preserve">การเติบโต </t>
    </r>
    <r>
      <rPr>
        <b/>
        <sz val="16"/>
        <color rgb="FF002060"/>
        <rFont val="TH SarabunPSK"/>
        <family val="2"/>
      </rPr>
      <t>; หน่วยรับผิดชอบหลัก : หมวด P/กศษ.ฯ</t>
    </r>
  </si>
  <si>
    <t>ศึกษาหลักสูตร สธ.ทร.2 ภาษา</t>
  </si>
  <si>
    <r>
      <rPr>
        <b/>
        <sz val="16"/>
        <color theme="1"/>
        <rFont val="TH SarabunPSK"/>
        <family val="2"/>
      </rPr>
      <t xml:space="preserve">(ข้อ 16) </t>
    </r>
    <r>
      <rPr>
        <b/>
        <u/>
        <sz val="16"/>
        <color theme="1"/>
        <rFont val="TH SarabunPSK"/>
        <family val="2"/>
      </rPr>
      <t>ประสิทธิผลและประสิทธิภาพของกระบวนการ</t>
    </r>
  </si>
  <si>
    <t>โดยมีการพัฒนาปรับปรุงมาอย่างต่อเนื่อง ตั้งแต่ งป.56 จนถึงปัจจุบัน ซึ่งในระบบงานของกรมยุทธศึกษาทหารเรือ ประจำปี งป.60 ประกอบด้วย กระบวนการหลัก จำนวน</t>
  </si>
  <si>
    <t>และผลลัพธ์ตามตารางและกราฟที่แสดง ดังนี้</t>
  </si>
  <si>
    <t>8 กระบวนการ มี 53 กระบวนการย่อย รวม 91 ตัวชี้วัด และกระบวนการสนับสนุน จำนวน 11 กระบวนการ มี 33 กระบวนการย่อย รวม 44 ตัวชี้วัด  โดยมีตัวชี้วัดที่สำคัญ</t>
  </si>
  <si>
    <t>ในกระบวนการหลักที่</t>
  </si>
  <si>
    <t>บรรลุ ต่อจำนวนตัวชี้วัด</t>
  </si>
  <si>
    <t>ทั้งหมดในกระบวนการ</t>
  </si>
  <si>
    <t>หลัก</t>
  </si>
  <si>
    <t>ในกระบวนการสนับสนุน</t>
  </si>
  <si>
    <t>ที่บรรลุ ต่อจำนวนตัวชี้วัด</t>
  </si>
  <si>
    <t>สนับสนุน</t>
  </si>
  <si>
    <t>หน่วยงานทั้งหมด</t>
  </si>
  <si>
    <t>ปรับปรุง ต่อจำนวน</t>
  </si>
  <si>
    <t>กระบวนการทั้งหมด</t>
  </si>
  <si>
    <r>
      <t xml:space="preserve">       ข้อ (16) </t>
    </r>
    <r>
      <rPr>
        <b/>
        <u/>
        <sz val="16"/>
        <color theme="1"/>
        <rFont val="TH SarabunPSK"/>
        <family val="2"/>
      </rPr>
      <t>ประสิทธิผลและประสิทธิภาพของกระบวนการ</t>
    </r>
    <r>
      <rPr>
        <b/>
        <sz val="16"/>
        <color rgb="FF002060"/>
        <rFont val="TH SarabunPSK"/>
        <family val="2"/>
      </rPr>
      <t xml:space="preserve"> ; หน่วยรับผิดชอบหลัก : หมวด 6/กปภ.ฯ</t>
    </r>
  </si>
  <si>
    <r>
      <rPr>
        <b/>
        <sz val="16"/>
        <color theme="1"/>
        <rFont val="TH SarabunPSK"/>
        <family val="2"/>
      </rPr>
      <t xml:space="preserve">ข้อ (17) </t>
    </r>
    <r>
      <rPr>
        <b/>
        <u/>
        <sz val="16"/>
        <color theme="1"/>
        <rFont val="TH SarabunPSK"/>
        <family val="2"/>
      </rPr>
      <t>การเตรียมพร้อมต่อภาวะฉุกเฉิน</t>
    </r>
  </si>
  <si>
    <r>
      <t xml:space="preserve">       ข้อ (17) </t>
    </r>
    <r>
      <rPr>
        <b/>
        <u/>
        <sz val="16"/>
        <color theme="1"/>
        <rFont val="TH SarabunPSK"/>
        <family val="2"/>
      </rPr>
      <t>การเตรียมพร้อมต่อภาวะฉุกเฉิน</t>
    </r>
    <r>
      <rPr>
        <b/>
        <sz val="16"/>
        <color rgb="FF002060"/>
        <rFont val="TH SarabunPSK"/>
        <family val="2"/>
      </rPr>
      <t xml:space="preserve"> ; หน่วยรับผิดชอบหลัก : หมวด 6/กปภ.ฯ</t>
    </r>
  </si>
  <si>
    <t>จำนวนคั้งในการฝึกซ้อม/ฝึกอบรมการช่วยชีวิตแบบกู้ชีพ (CPR)</t>
  </si>
  <si>
    <r>
      <rPr>
        <sz val="14"/>
        <color theme="1"/>
        <rFont val="TH SarabunPSK"/>
        <family val="2"/>
      </rPr>
      <t>≤</t>
    </r>
    <r>
      <rPr>
        <sz val="14"/>
        <color theme="1"/>
        <rFont val="TH SarabunPSK"/>
        <family val="2"/>
        <charset val="222"/>
      </rPr>
      <t xml:space="preserve"> 3 ครั้ง/ปี</t>
    </r>
  </si>
  <si>
    <t>ด้านผลผลิตและการบริการตามพันธกิจหลัก</t>
  </si>
  <si>
    <t>ด้านการนำยุทธศาสตร์ไปปฏิบัติ</t>
  </si>
  <si>
    <t>ความพึงพอใจของผู้รับบริการและผู้มีส่วนได้ส่วนเสีย</t>
  </si>
  <si>
    <t>การให้ความสำคัญกับผู้รับบริการและผู้มีส่วนได้ส่วนเสีย</t>
  </si>
  <si>
    <t>ขีดความสามารถและอัตรากำลังบุคลากร</t>
  </si>
  <si>
    <t>ประสิทธิผลและประสิทธิภาพของกระบวนการ</t>
  </si>
  <si>
    <t>การเตรียมพร้อมต่อภาวะฉุกเฉิน</t>
  </si>
  <si>
    <t>การจัดการห่วงโซ่อุปทาน</t>
  </si>
  <si>
    <r>
      <t xml:space="preserve">       ข้อ (18) </t>
    </r>
    <r>
      <rPr>
        <b/>
        <u/>
        <sz val="16"/>
        <color theme="1"/>
        <rFont val="TH SarabunPSK"/>
        <family val="2"/>
      </rPr>
      <t>การจัดการห่วงโซ่อุปทาน</t>
    </r>
    <r>
      <rPr>
        <b/>
        <sz val="16"/>
        <color rgb="FF002060"/>
        <rFont val="TH SarabunPSK"/>
        <family val="2"/>
      </rPr>
      <t xml:space="preserve"> ; หน่วยรับผิดชอบหลัก : หมวด 6/กปภ.ฯ</t>
    </r>
  </si>
  <si>
    <t>กรมยุทธศึกษาทหารเรือ ส่งถึงมือผู้รับบริการอย่างมีคุณภาพตรงตามความต้องการ และเป็นที่พึงพอใจ สร้างความั่นใจให้ผู้รับบริการ โดยพิจารณาจากผลการติดตาม</t>
  </si>
  <si>
    <t>ผู้สำเร็จการศึกษาในทุกหลักสูตร และผลประเมินความพึงพอใจที่ต่อการบริการของกรมยุทธศึกษาทหารเรือ เพื่อนำข้อมูลที่ได้ย้อนกลับมาพัฒนาปรับปรุงกระบวนการ</t>
  </si>
  <si>
    <t>ให้มีประสิทธิภาพมากยิ่งขึ้นต่อไป โดยมีตัวชี้วัดที่สำคัญและผลลัพธ์ตามตารางและกราฟที่แสดง ดังนี้</t>
  </si>
  <si>
    <r>
      <rPr>
        <b/>
        <sz val="16"/>
        <color theme="1"/>
        <rFont val="TH SarabunPSK"/>
        <family val="2"/>
      </rPr>
      <t xml:space="preserve">(18) </t>
    </r>
    <r>
      <rPr>
        <b/>
        <u/>
        <sz val="16"/>
        <color theme="1"/>
        <rFont val="TH SarabunPSK"/>
        <family val="2"/>
      </rPr>
      <t>การจัดการห่วงโซ่อุปทาน</t>
    </r>
  </si>
  <si>
    <t>การอบรมที่มีต่อการจัดการ</t>
  </si>
  <si>
    <t>เรียนการสอนของ ศภษ.ฯ</t>
  </si>
  <si>
    <r>
      <t xml:space="preserve">ยศ.ทร. </t>
    </r>
    <r>
      <rPr>
        <sz val="14"/>
        <color rgb="FF002060"/>
        <rFont val="TH SarabunPSK"/>
        <family val="2"/>
      </rPr>
      <t>ต่อจำนวนกิจกรรมตามแผนที่</t>
    </r>
  </si>
  <si>
    <r>
      <t xml:space="preserve">อบรม/สัมมนาทางวิชาการ/ดูงาน </t>
    </r>
    <r>
      <rPr>
        <sz val="14"/>
        <color rgb="FF002060"/>
        <rFont val="TH SarabunPSK"/>
        <family val="2"/>
      </rPr>
      <t>ต่อ</t>
    </r>
  </si>
  <si>
    <r>
      <t>ที่เข้ารับการศึกษา/ฝึกอบรม</t>
    </r>
    <r>
      <rPr>
        <sz val="14"/>
        <color rgb="FF002060"/>
        <rFont val="TH SarabunPSK"/>
        <family val="2"/>
      </rPr>
      <t>ที่มีต่อการจั</t>
    </r>
    <r>
      <rPr>
        <sz val="14"/>
        <color theme="1"/>
        <rFont val="TH SarabunPSK"/>
        <family val="2"/>
      </rPr>
      <t>ด</t>
    </r>
  </si>
  <si>
    <r>
      <t>การศึกษา/ฝึกอบรม</t>
    </r>
    <r>
      <rPr>
        <sz val="14"/>
        <rFont val="TH SarabunPSK"/>
        <family val="2"/>
      </rPr>
      <t>ในแต่ละหลักสูตร</t>
    </r>
  </si>
  <si>
    <t>หน้า 7.2/5</t>
  </si>
  <si>
    <t>7.3/4</t>
  </si>
  <si>
    <t>7.3/5</t>
  </si>
  <si>
    <t>หน้า  7.4/5</t>
  </si>
  <si>
    <r>
      <rPr>
        <b/>
        <sz val="16"/>
        <color theme="1"/>
        <rFont val="TH SarabunPSK"/>
        <family val="2"/>
      </rPr>
      <t xml:space="preserve">(ข้อ 11) </t>
    </r>
    <r>
      <rPr>
        <b/>
        <u/>
        <sz val="16"/>
        <color theme="1"/>
        <rFont val="TH SarabunPSK"/>
        <family val="2"/>
      </rPr>
      <t>การใช้กฎหมายและกฎระเบียบข้อบังคับ</t>
    </r>
  </si>
  <si>
    <t>หน้า  7.4/7</t>
  </si>
  <si>
    <t>หน้า  7.4/8</t>
  </si>
  <si>
    <t>หน้า 7.6/6</t>
  </si>
  <si>
    <t>จำนวนผู้ขอย้ายเข้าหน่วย</t>
  </si>
  <si>
    <t>ของสถานศึกษาซึ่งจัดการศึกษาเป็นภาคใน</t>
  </si>
  <si>
    <t>ส่วนการศึกษาที่สองและสี่ พ.ศ.2551 และ</t>
  </si>
  <si>
    <t>แก้ไขเพิ่มเติม</t>
  </si>
  <si>
    <t>ระเบียบ ยศ.ทร. ว่าด้วยการปกครองบังคับ</t>
  </si>
  <si>
    <t>บัญชาข้าราชการกลาโหมพลเรือนชั้น</t>
  </si>
  <si>
    <t xml:space="preserve">สัญญาบัตรและต่ำกว่าชั้นสัญญาบัตร </t>
  </si>
  <si>
    <t>พ.ศ.2536</t>
  </si>
  <si>
    <t>ระดับความไม่พึงพอใจของ</t>
  </si>
  <si>
    <t>ผู้รับการอบรมที่มีต่อการจัด</t>
  </si>
  <si>
    <t>รการเรียนการสอนของ ศภษ.ฯ</t>
  </si>
  <si>
    <t>ความพร้อมของการบริการด้านการ</t>
  </si>
  <si>
    <t>ส่งกำลังบำรุงสายเครื่องช่วยการศึกษา</t>
  </si>
  <si>
    <t>เกี่ยวกับยุทธศาสตร์ฯ</t>
  </si>
  <si>
    <t>ผลงานด้านการศึกษาวิเคราะห์</t>
  </si>
  <si>
    <t>กรมยุทธศึกษาทหารเรือ มีหน้าที่อำนวยการ ประสานงาน แนะนำ กำกับการ และดำเนินการเกี่ยวกับการฝึกศึกษา การส่งเสริม ความรู้ทั่วไป การส่งกำลัง ซ่อมบำรุง และบริการพัสดุ</t>
  </si>
  <si>
    <t>ประเภทเครื่องช่วยการศึกษาและตำรา การอนุศาสนาจารย์ งานประวัติศาสตร์ และพิพิธภัณฑ์ทหาร การศึกษาวิเคราะห์ จัดทำและประเมินยุทธศาสตร์ และกำหนดหลักนิยมของกองทัพเรือ ตลอดจนให้</t>
  </si>
  <si>
    <t xml:space="preserve">การฝึกและศึกษาวิชาการทหารเรือและวิทยาการที่เกี่ยวข้องของสถานศึกษาในบังคับบัญชาและสถานศึกษาในกำกับ โดยมีเจ้ากรมยุทธศึกษาทหารเรือ  เป็นผู้บังคับบัญชารับผิดชอบ </t>
  </si>
  <si>
    <t>วิเคราะห์เกี่ยวกับยุทธศาสตร์และการสงครามทางเรือ รวมทั้งการจัดทำบทความทางวิชาการและการประชุมแสดงความคิดเห็นทางวิชาการ</t>
  </si>
  <si>
    <t>การพัฒนากำลังพล  3) การบริการด้านการส่งกำลังบำรุงสายเครื่องช่วยการศึกษา  4) การบริการด้านการอนุศาสนาจารย์  5) การบริการด้านการประวัติศาสตร์  และ 6) การบริการด้านการศึกษา</t>
  </si>
  <si>
    <t>บำรุงสาย</t>
  </si>
  <si>
    <t>เครื่องช่วย</t>
  </si>
  <si>
    <t>การประวัติ-</t>
  </si>
  <si>
    <t>การสำรวจความพึงพอใจและความไม่พึงพอใจที่มีต่อการบริการและผลผลิตที่กรมยุทธศึกษาทหารเรือส่งมอบให้  เพื่อแสดงความเชื่อมั่นในการบริการของกรมยุทธศึกษา</t>
  </si>
  <si>
    <t>ทหารเรือ และกรมยุทธศึกษาทหารเรือมีข้อมูลสารสนเทศที่มีความเป็นมาตรฐาน มีความน่าเชื่อถือ เพื่อนำผลมาใช้ในการปรับปรุงการให้บริการของกรมยุทธศึกษา</t>
  </si>
  <si>
    <t xml:space="preserve">ทหารเรือต่อไป โดยมีผลลัพธ์ที่สำคัญตามตารางและกราฟที่แสดง ดังนี้ </t>
  </si>
  <si>
    <t>บรรจุ/หน่วยที่รับทหารที่มีต่อ</t>
  </si>
  <si>
    <t>ครู/อาจารย์ในสถานศึกษา และกลุ่มบุคลากรทั่วไป ที่ได้รับการพัฒนา พิจารณาจากเกณฑ์การประเมินในระบบประกันคุณภาพการศึกษา โดยมีตัวชี้วัดที่สำคัญและผลลัพธ์</t>
  </si>
  <si>
    <t>ตามตารางและกราฟที่แสดง ดังนี้</t>
  </si>
  <si>
    <t>การปฏิบัติในลักษณะ</t>
  </si>
  <si>
    <t xml:space="preserve">ร้องทุกข์ ตาม พ.ร.บ.วินัยทหาร </t>
  </si>
  <si>
    <t>ประชุม/เข้าร่วมประชุม ต่อ</t>
  </si>
  <si>
    <t>จำนวนครั้งในการจัดประชุม</t>
  </si>
  <si>
    <t>Practice ต่อจำนวน</t>
  </si>
  <si>
    <t xml:space="preserve">งานที่มีการจัดทำ Best </t>
  </si>
  <si>
    <t xml:space="preserve">                  กรมยุทธศึกษาทหารเรือ ได้มีการเตรียมความพร้อมในการรองรับภาวะฉุกเฉินที่อาจเกิดขึ้นได้  เพื่อให้กรมยุทธศึกษาทหารเรือสามารถฟื้นกลับคืนสภาพ</t>
  </si>
  <si>
    <t>โดยเร็วสามารถให้การปฏิบัติงานบรรลุตามภารกิจ โดยมีการจัดทำแผนบริหารความต่อเนื่องในสภาวะวิกฤติของกรมยุทธศึกษาทหารเรือ เพื่องรองรับสถานการณ์กณีเกิด</t>
  </si>
  <si>
    <t>สภาวะวิกฤติหรือเหตุการณ์ฉุกเฉิน ประกอบด้วย (1) เหตุการณ์เกิดอัคคีภัย (2) เหตุการณ์อุทกภัย และ (3) เหตุการณ์ชุมนุมประท้วง/จลาจล รวมทั้งจัดทำแผนย่อยรองรับ</t>
  </si>
  <si>
    <t>อีกชั้นหนึ่ง รวมทั้งได้ออกระเบียบ คำสั่ง และแนวทางปฏิบัติเพื่อใช้เป็นกลไกควบคุมการดำเนินงานและการรักษาความปลอดภัยสถานที่ ได้แก่</t>
  </si>
  <si>
    <t>7.1/1</t>
  </si>
  <si>
    <t>7.1/6</t>
  </si>
  <si>
    <t>7.2/1</t>
  </si>
  <si>
    <t>7.3/1</t>
  </si>
  <si>
    <t>7.3/6</t>
  </si>
  <si>
    <t>7.3/7</t>
  </si>
  <si>
    <t>7.4/1</t>
  </si>
  <si>
    <t>7.4/3</t>
  </si>
  <si>
    <t>7.4/5</t>
  </si>
  <si>
    <t>7.4/8</t>
  </si>
  <si>
    <t>7.4/9</t>
  </si>
  <si>
    <t>7.5/1</t>
  </si>
  <si>
    <t>7.5/2</t>
  </si>
  <si>
    <t>7.6/1</t>
  </si>
  <si>
    <t>7.6/3</t>
  </si>
  <si>
    <t>7.6/4</t>
  </si>
  <si>
    <t>รร.จอ.ยศ.ทอ.</t>
  </si>
  <si>
    <t>และสวัสดิภาพ สิทธิประโยชน์ เพื่อสร้างขวัญและกำลังใจให้กำลังพลอย่างต่อเนื่อง นอกจากนี้ยังได้จัดให้การประเมินความผาสุกในการทำงานภายในองค์กร และประเมิน</t>
  </si>
  <si>
    <t>สมรรถภาพทางจิต ตามนโยบายของกองทัพเรือด้วย  โดยมีตัวชี้วัดที่สำคัญและผลลัพธ์ตามตารางและกราฟที่แสดง ดังนี้</t>
  </si>
  <si>
    <t>8 นาย</t>
  </si>
  <si>
    <t>สวัสดิภาพ การ</t>
  </si>
  <si>
    <t>บริการ และ</t>
  </si>
  <si>
    <t>สิทธิประโยชน์</t>
  </si>
  <si>
    <t xml:space="preserve">                 นอกเหนือจากการจัดสภาพแวดล้อม สิ่งอำนวยความสะดวก เพื่อส่งเสริมบรรยากาศการทำงานของกำลังพล ตลอดจนจัดกิจกรรมและสวัสดิภาพ </t>
  </si>
  <si>
    <t>การสงครามทางเรือ รวมทั้งการจัดทำบทความทาง</t>
  </si>
  <si>
    <t>ด้านการศึกษาวิเคราะห์เกี่ยวกับยุทธศาสตร์และ</t>
  </si>
  <si>
    <t>วิชาการและการประชุมแสดงความคิดเห็นทาง</t>
  </si>
  <si>
    <t>≥ 80</t>
  </si>
  <si>
    <t>≥ 90</t>
  </si>
  <si>
    <t>≥ 85</t>
  </si>
  <si>
    <t xml:space="preserve"> (หลักสูตร..........)</t>
  </si>
  <si>
    <r>
      <t xml:space="preserve"> </t>
    </r>
    <r>
      <rPr>
        <sz val="14"/>
        <color theme="1"/>
        <rFont val="TH SarabunPSK"/>
        <family val="2"/>
      </rPr>
      <t>(หลักสูตร..........)</t>
    </r>
  </si>
  <si>
    <t xml:space="preserve">  (หลักสูตร …….)</t>
  </si>
  <si>
    <t xml:space="preserve">  (หลักสูตร…….)</t>
  </si>
  <si>
    <t>≥ 60</t>
  </si>
  <si>
    <t>≥ 20</t>
  </si>
  <si>
    <t>≥ 50</t>
  </si>
  <si>
    <t>≥ 40</t>
  </si>
  <si>
    <t xml:space="preserve"> (หลักสูตร.........................)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</si>
</sst>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\(0.00\)"/>
  </numFmts>
  <fonts count="86">
    <font>
      <sz val="14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4"/>
      <color theme="1"/>
      <name val="TH SarabunPSK"/>
      <family val="2"/>
    </font>
    <font>
      <sz val="12"/>
      <color theme="1"/>
      <name val="TH SarabunPSK"/>
      <family val="2"/>
      <charset val="222"/>
    </font>
    <font>
      <u/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  <font>
      <sz val="14"/>
      <name val="TH SarabunPSK"/>
      <family val="2"/>
    </font>
    <font>
      <b/>
      <sz val="14"/>
      <name val="TH SarabunPSK"/>
      <family val="2"/>
    </font>
    <font>
      <sz val="14"/>
      <color rgb="FFC00000"/>
      <name val="TH SarabunPSK"/>
      <family val="2"/>
      <charset val="222"/>
    </font>
    <font>
      <b/>
      <sz val="14"/>
      <color rgb="FFC00000"/>
      <name val="TH SarabunPSK"/>
      <family val="2"/>
    </font>
    <font>
      <sz val="14"/>
      <color rgb="FFC00000"/>
      <name val="TH SarabunPSK"/>
      <family val="2"/>
    </font>
    <font>
      <b/>
      <u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sz val="16"/>
      <color rgb="FF000000"/>
      <name val="TH SarabunPSK"/>
      <family val="2"/>
    </font>
    <font>
      <sz val="14"/>
      <color rgb="FF002060"/>
      <name val="TH SarabunPSK"/>
      <family val="2"/>
    </font>
    <font>
      <b/>
      <sz val="12"/>
      <color rgb="FF000000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b/>
      <u val="double"/>
      <sz val="16"/>
      <color theme="1"/>
      <name val="TH SarabunPSK"/>
      <family val="2"/>
    </font>
    <font>
      <sz val="12"/>
      <color theme="1"/>
      <name val="TH SarabunPSK"/>
      <family val="2"/>
    </font>
    <font>
      <sz val="13"/>
      <color rgb="FF002060"/>
      <name val="TH SarabunPSK"/>
      <family val="2"/>
    </font>
    <font>
      <sz val="13"/>
      <color theme="1"/>
      <name val="TH SarabunPSK"/>
      <family val="2"/>
    </font>
    <font>
      <sz val="14"/>
      <color theme="1"/>
      <name val="Wingdings 2"/>
      <family val="1"/>
      <charset val="2"/>
    </font>
    <font>
      <u/>
      <sz val="16"/>
      <color theme="1"/>
      <name val="TH SarabunPSK"/>
      <family val="2"/>
    </font>
    <font>
      <b/>
      <u val="double"/>
      <sz val="16"/>
      <color rgb="FF002060"/>
      <name val="TH SarabunPSK"/>
      <family val="2"/>
    </font>
    <font>
      <sz val="14"/>
      <name val="TH SarabunPSK"/>
      <family val="2"/>
      <charset val="222"/>
    </font>
    <font>
      <sz val="14"/>
      <color rgb="FF0000FF"/>
      <name val="TH SarabunPSK"/>
      <family val="2"/>
      <charset val="222"/>
    </font>
    <font>
      <sz val="16"/>
      <color theme="1"/>
      <name val="TH SarabunPSK"/>
      <family val="2"/>
    </font>
    <font>
      <sz val="10"/>
      <color theme="1"/>
      <name val="TH SarabunPSK"/>
      <family val="2"/>
      <charset val="222"/>
    </font>
    <font>
      <sz val="28"/>
      <color theme="1"/>
      <name val="TH SarabunPSK"/>
      <family val="2"/>
      <charset val="222"/>
    </font>
    <font>
      <b/>
      <sz val="28"/>
      <color theme="1"/>
      <name val="TH SarabunPSK"/>
      <family val="2"/>
    </font>
    <font>
      <b/>
      <sz val="36"/>
      <color rgb="FF0000FF"/>
      <name val="TH SarabunPSK"/>
      <family val="2"/>
    </font>
    <font>
      <sz val="20"/>
      <color theme="1"/>
      <name val="TH SarabunPSK"/>
      <family val="2"/>
      <charset val="222"/>
    </font>
    <font>
      <b/>
      <sz val="20"/>
      <color theme="1"/>
      <name val="TH SarabunPSK"/>
      <family val="2"/>
    </font>
    <font>
      <b/>
      <sz val="20"/>
      <color rgb="FF0000FF"/>
      <name val="TH SarabunPSK"/>
      <family val="2"/>
    </font>
    <font>
      <b/>
      <u/>
      <sz val="20"/>
      <color rgb="FF0000FF"/>
      <name val="TH SarabunPSK"/>
      <family val="2"/>
    </font>
    <font>
      <sz val="16"/>
      <color theme="1"/>
      <name val="TH SarabunPSK"/>
      <family val="2"/>
      <charset val="222"/>
    </font>
    <font>
      <b/>
      <u/>
      <sz val="20"/>
      <color theme="1"/>
      <name val="TH SarabunPSK"/>
      <family val="2"/>
    </font>
    <font>
      <sz val="14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  <charset val="222"/>
    </font>
    <font>
      <b/>
      <sz val="18"/>
      <color rgb="FF0000FF"/>
      <name val="TH SarabunPSK"/>
      <family val="2"/>
    </font>
    <font>
      <b/>
      <u/>
      <sz val="18"/>
      <color rgb="FF0000FF"/>
      <name val="TH SarabunPSK"/>
      <family val="2"/>
    </font>
    <font>
      <sz val="16"/>
      <name val="TH SarabunPSK"/>
      <family val="2"/>
      <charset val="222"/>
    </font>
    <font>
      <b/>
      <u val="double"/>
      <sz val="16"/>
      <name val="TH SarabunPSK"/>
      <family val="2"/>
    </font>
    <font>
      <b/>
      <sz val="14"/>
      <color rgb="FF002060"/>
      <name val="TH SarabunPSK"/>
      <family val="2"/>
    </font>
    <font>
      <sz val="14"/>
      <color theme="0"/>
      <name val="TH SarabunPSK"/>
      <family val="2"/>
    </font>
    <font>
      <b/>
      <sz val="28"/>
      <color rgb="FF002060"/>
      <name val="TH SarabunPSK"/>
      <family val="2"/>
    </font>
    <font>
      <sz val="16"/>
      <color rgb="FFC00000"/>
      <name val="TH SarabunPSK"/>
      <family val="2"/>
      <charset val="222"/>
    </font>
    <font>
      <b/>
      <sz val="16"/>
      <color rgb="FF002060"/>
      <name val="TH SarabunPSK"/>
      <family val="2"/>
    </font>
    <font>
      <sz val="16"/>
      <color rgb="FF002060"/>
      <name val="TH SarabunPSK"/>
      <family val="2"/>
      <charset val="222"/>
    </font>
    <font>
      <b/>
      <sz val="36"/>
      <color theme="1"/>
      <name val="TH SarabunPSK"/>
      <family val="2"/>
    </font>
    <font>
      <sz val="24"/>
      <color theme="0"/>
      <name val="TH SarabunPSK"/>
      <family val="2"/>
    </font>
    <font>
      <b/>
      <sz val="28"/>
      <color theme="0"/>
      <name val="TH SarabunPSK"/>
      <family val="2"/>
    </font>
    <font>
      <sz val="20"/>
      <color theme="0"/>
      <name val="TH SarabunPSK"/>
      <family val="2"/>
    </font>
    <font>
      <b/>
      <sz val="16"/>
      <color theme="0"/>
      <name val="TH SarabunPSK"/>
      <family val="2"/>
    </font>
    <font>
      <b/>
      <sz val="13"/>
      <color theme="1"/>
      <name val="TH SarabunPSK"/>
      <family val="2"/>
    </font>
    <font>
      <b/>
      <u/>
      <sz val="16"/>
      <color rgb="FF002060"/>
      <name val="TH SarabunPSK"/>
      <family val="2"/>
    </font>
    <font>
      <b/>
      <sz val="18"/>
      <name val="TH SarabunPSK"/>
      <family val="2"/>
    </font>
    <font>
      <b/>
      <u/>
      <sz val="18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5.4"/>
      <color theme="1"/>
      <name val="TH SarabunPSK"/>
      <family val="2"/>
      <charset val="222"/>
    </font>
    <font>
      <sz val="16"/>
      <color theme="1"/>
      <name val="Wingdings 2"/>
      <family val="1"/>
      <charset val="222"/>
    </font>
    <font>
      <sz val="13"/>
      <color theme="1"/>
      <name val="TH SarabunPSK"/>
      <family val="2"/>
      <charset val="222"/>
    </font>
    <font>
      <sz val="12"/>
      <name val="TH SarabunPSK"/>
      <family val="2"/>
    </font>
    <font>
      <b/>
      <sz val="12"/>
      <color theme="5" tint="0.79998168889431442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b/>
      <sz val="13"/>
      <color theme="7" tint="0.79998168889431442"/>
      <name val="TH SarabunPSK"/>
      <family val="2"/>
    </font>
    <font>
      <b/>
      <sz val="14"/>
      <color theme="5" tint="0.79998168889431442"/>
      <name val="TH SarabunPSK"/>
      <family val="2"/>
    </font>
    <font>
      <b/>
      <sz val="14"/>
      <color theme="8" tint="0.79998168889431442"/>
      <name val="TH SarabunPSK"/>
      <family val="2"/>
    </font>
    <font>
      <sz val="13"/>
      <color rgb="FFFDEDF6"/>
      <name val="TH SarabunPSK"/>
      <family val="2"/>
    </font>
    <font>
      <b/>
      <sz val="14"/>
      <color rgb="FFFDEDF6"/>
      <name val="TH SarabunPSK"/>
      <family val="2"/>
    </font>
    <font>
      <sz val="14"/>
      <color rgb="FFFDEDF6"/>
      <name val="TH SarabunPSK"/>
      <family val="2"/>
    </font>
    <font>
      <b/>
      <sz val="14"/>
      <color theme="7" tint="0.79998168889431442"/>
      <name val="TH SarabunPSK"/>
      <family val="2"/>
    </font>
    <font>
      <b/>
      <sz val="13"/>
      <name val="TH SarabunPSK"/>
      <family val="2"/>
    </font>
    <font>
      <sz val="14"/>
      <color theme="5" tint="0.79998168889431442"/>
      <name val="TH SarabunPSK"/>
      <family val="2"/>
      <charset val="222"/>
    </font>
    <font>
      <sz val="14"/>
      <color theme="7" tint="0.59999389629810485"/>
      <name val="TH SarabunPSK"/>
      <family val="2"/>
      <charset val="222"/>
    </font>
    <font>
      <sz val="13"/>
      <name val="TH SarabunPSK"/>
      <family val="2"/>
    </font>
    <font>
      <sz val="10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DEDF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BE1F0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93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2" fontId="0" fillId="0" borderId="0" xfId="0" applyNumberFormat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2" fontId="0" fillId="0" borderId="5" xfId="0" applyNumberFormat="1" applyBorder="1" applyAlignment="1">
      <alignment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2" fontId="0" fillId="0" borderId="2" xfId="0" applyNumberFormat="1" applyBorder="1" applyAlignment="1">
      <alignment horizontal="center" vertical="top"/>
    </xf>
    <xf numFmtId="2" fontId="0" fillId="0" borderId="6" xfId="0" applyNumberFormat="1" applyBorder="1" applyAlignment="1">
      <alignment horizontal="center" vertical="top"/>
    </xf>
    <xf numFmtId="2" fontId="0" fillId="0" borderId="3" xfId="0" applyNumberForma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top"/>
    </xf>
    <xf numFmtId="2" fontId="0" fillId="0" borderId="10" xfId="0" applyNumberFormat="1" applyBorder="1" applyAlignment="1">
      <alignment horizontal="center" vertical="top"/>
    </xf>
    <xf numFmtId="2" fontId="0" fillId="0" borderId="5" xfId="0" applyNumberForma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0" fillId="0" borderId="6" xfId="0" quotePrefix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49" fontId="0" fillId="0" borderId="0" xfId="0" applyNumberFormat="1" applyAlignment="1">
      <alignment vertical="top"/>
    </xf>
    <xf numFmtId="49" fontId="0" fillId="0" borderId="2" xfId="0" applyNumberFormat="1" applyBorder="1" applyAlignment="1">
      <alignment horizontal="center" vertical="top"/>
    </xf>
    <xf numFmtId="49" fontId="0" fillId="0" borderId="6" xfId="0" applyNumberFormat="1" applyBorder="1" applyAlignment="1">
      <alignment horizontal="center" vertical="top"/>
    </xf>
    <xf numFmtId="49" fontId="0" fillId="0" borderId="6" xfId="0" applyNumberFormat="1" applyBorder="1" applyAlignment="1">
      <alignment vertical="top"/>
    </xf>
    <xf numFmtId="49" fontId="0" fillId="0" borderId="3" xfId="0" applyNumberFormat="1" applyBorder="1" applyAlignment="1">
      <alignment vertical="top"/>
    </xf>
    <xf numFmtId="49" fontId="0" fillId="0" borderId="7" xfId="0" applyNumberFormat="1" applyBorder="1" applyAlignment="1">
      <alignment vertical="top"/>
    </xf>
    <xf numFmtId="0" fontId="0" fillId="0" borderId="7" xfId="0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49" fontId="0" fillId="0" borderId="14" xfId="0" applyNumberFormat="1" applyBorder="1" applyAlignment="1">
      <alignment vertical="top"/>
    </xf>
    <xf numFmtId="0" fontId="0" fillId="0" borderId="0" xfId="0" applyBorder="1" applyAlignment="1">
      <alignment horizontal="center" vertical="top"/>
    </xf>
    <xf numFmtId="49" fontId="0" fillId="0" borderId="0" xfId="0" applyNumberFormat="1" applyBorder="1" applyAlignment="1">
      <alignment vertical="top"/>
    </xf>
    <xf numFmtId="0" fontId="0" fillId="0" borderId="16" xfId="0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187" fontId="0" fillId="0" borderId="6" xfId="0" applyNumberFormat="1" applyBorder="1" applyAlignment="1">
      <alignment horizontal="center" vertical="top"/>
    </xf>
    <xf numFmtId="187" fontId="0" fillId="0" borderId="0" xfId="0" applyNumberFormat="1" applyBorder="1" applyAlignment="1">
      <alignment horizontal="center" vertical="top"/>
    </xf>
    <xf numFmtId="49" fontId="3" fillId="0" borderId="15" xfId="0" applyNumberFormat="1" applyFont="1" applyBorder="1" applyAlignment="1">
      <alignment vertical="top" wrapText="1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49" fontId="0" fillId="0" borderId="1" xfId="0" applyNumberFormat="1" applyBorder="1" applyAlignment="1">
      <alignment horizontal="left" vertical="top"/>
    </xf>
    <xf numFmtId="0" fontId="0" fillId="0" borderId="5" xfId="0" applyBorder="1" applyAlignment="1">
      <alignment horizontal="center" vertical="top"/>
    </xf>
    <xf numFmtId="187" fontId="0" fillId="0" borderId="2" xfId="0" applyNumberFormat="1" applyBorder="1" applyAlignment="1">
      <alignment horizontal="center" vertical="top"/>
    </xf>
    <xf numFmtId="187" fontId="0" fillId="0" borderId="1" xfId="0" applyNumberFormat="1" applyBorder="1" applyAlignment="1">
      <alignment horizontal="center" vertical="top"/>
    </xf>
    <xf numFmtId="49" fontId="0" fillId="0" borderId="6" xfId="0" applyNumberFormat="1" applyBorder="1" applyAlignment="1">
      <alignment horizontal="left" vertical="top"/>
    </xf>
    <xf numFmtId="0" fontId="6" fillId="0" borderId="6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49" fontId="0" fillId="0" borderId="14" xfId="0" applyNumberFormat="1" applyBorder="1" applyAlignment="1">
      <alignment horizontal="left" vertical="top"/>
    </xf>
    <xf numFmtId="0" fontId="0" fillId="0" borderId="14" xfId="0" applyBorder="1" applyAlignment="1">
      <alignment vertical="top"/>
    </xf>
    <xf numFmtId="187" fontId="0" fillId="0" borderId="14" xfId="0" applyNumberFormat="1" applyBorder="1" applyAlignment="1">
      <alignment horizontal="center" vertical="top"/>
    </xf>
    <xf numFmtId="49" fontId="0" fillId="0" borderId="0" xfId="0" applyNumberFormat="1" applyBorder="1" applyAlignment="1">
      <alignment horizontal="left" vertical="top"/>
    </xf>
    <xf numFmtId="0" fontId="0" fillId="0" borderId="0" xfId="0" applyBorder="1" applyAlignment="1">
      <alignment vertical="top"/>
    </xf>
    <xf numFmtId="0" fontId="6" fillId="0" borderId="1" xfId="0" applyFont="1" applyBorder="1" applyAlignment="1">
      <alignment horizontal="right" vertical="top"/>
    </xf>
    <xf numFmtId="0" fontId="0" fillId="0" borderId="11" xfId="0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/>
    </xf>
    <xf numFmtId="2" fontId="6" fillId="0" borderId="10" xfId="0" applyNumberFormat="1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2" fontId="6" fillId="0" borderId="0" xfId="0" applyNumberFormat="1" applyFont="1" applyAlignment="1">
      <alignment horizontal="center" vertical="center"/>
    </xf>
    <xf numFmtId="2" fontId="6" fillId="0" borderId="10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  <xf numFmtId="2" fontId="17" fillId="3" borderId="6" xfId="0" applyNumberFormat="1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/>
    </xf>
    <xf numFmtId="2" fontId="6" fillId="3" borderId="6" xfId="0" applyNumberFormat="1" applyFont="1" applyFill="1" applyBorder="1" applyAlignment="1">
      <alignment horizontal="center" vertic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9" xfId="0" applyNumberFormat="1" applyFont="1" applyFill="1" applyBorder="1" applyAlignment="1">
      <alignment horizontal="center" vertical="center"/>
    </xf>
    <xf numFmtId="1" fontId="0" fillId="3" borderId="11" xfId="0" applyNumberFormat="1" applyFill="1" applyBorder="1" applyAlignment="1">
      <alignment horizontal="center" vertical="center"/>
    </xf>
    <xf numFmtId="2" fontId="6" fillId="3" borderId="12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2" fontId="6" fillId="2" borderId="12" xfId="0" applyNumberFormat="1" applyFont="1" applyFill="1" applyBorder="1" applyAlignment="1">
      <alignment horizontal="center" vertical="center"/>
    </xf>
    <xf numFmtId="2" fontId="17" fillId="4" borderId="6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2" fontId="6" fillId="4" borderId="6" xfId="0" applyNumberFormat="1" applyFont="1" applyFill="1" applyBorder="1" applyAlignment="1">
      <alignment horizontal="center" vertical="center"/>
    </xf>
    <xf numFmtId="2" fontId="6" fillId="4" borderId="12" xfId="0" applyNumberFormat="1" applyFont="1" applyFill="1" applyBorder="1" applyAlignment="1">
      <alignment horizontal="center" vertical="center"/>
    </xf>
    <xf numFmtId="1" fontId="0" fillId="4" borderId="11" xfId="0" applyNumberFormat="1" applyFill="1" applyBorder="1" applyAlignment="1">
      <alignment horizontal="center" vertical="center"/>
    </xf>
    <xf numFmtId="1" fontId="0" fillId="4" borderId="17" xfId="0" applyNumberFormat="1" applyFill="1" applyBorder="1" applyAlignment="1">
      <alignment horizontal="center" vertical="center"/>
    </xf>
    <xf numFmtId="2" fontId="6" fillId="4" borderId="18" xfId="0" applyNumberFormat="1" applyFont="1" applyFill="1" applyBorder="1" applyAlignment="1">
      <alignment horizontal="center" vertical="center"/>
    </xf>
    <xf numFmtId="1" fontId="0" fillId="4" borderId="16" xfId="0" applyNumberFormat="1" applyFill="1" applyBorder="1" applyAlignment="1">
      <alignment horizontal="center" vertical="center"/>
    </xf>
    <xf numFmtId="2" fontId="6" fillId="4" borderId="13" xfId="0" applyNumberFormat="1" applyFont="1" applyFill="1" applyBorder="1" applyAlignment="1">
      <alignment horizontal="center" vertical="center"/>
    </xf>
    <xf numFmtId="1" fontId="0" fillId="3" borderId="17" xfId="0" applyNumberFormat="1" applyFill="1" applyBorder="1" applyAlignment="1">
      <alignment horizontal="center" vertical="center"/>
    </xf>
    <xf numFmtId="2" fontId="6" fillId="3" borderId="18" xfId="0" applyNumberFormat="1" applyFont="1" applyFill="1" applyBorder="1" applyAlignment="1">
      <alignment horizontal="center" vertical="center"/>
    </xf>
    <xf numFmtId="1" fontId="0" fillId="3" borderId="15" xfId="0" applyNumberFormat="1" applyFill="1" applyBorder="1" applyAlignment="1">
      <alignment horizontal="center" vertical="center"/>
    </xf>
    <xf numFmtId="1" fontId="0" fillId="3" borderId="16" xfId="0" applyNumberFormat="1" applyFill="1" applyBorder="1" applyAlignment="1">
      <alignment horizontal="center" vertical="center"/>
    </xf>
    <xf numFmtId="2" fontId="6" fillId="3" borderId="13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2" fontId="6" fillId="2" borderId="18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1" fontId="6" fillId="3" borderId="11" xfId="0" applyNumberFormat="1" applyFont="1" applyFill="1" applyBorder="1" applyAlignment="1">
      <alignment horizontal="center" vertical="center"/>
    </xf>
    <xf numFmtId="1" fontId="6" fillId="4" borderId="11" xfId="0" applyNumberFormat="1" applyFont="1" applyFill="1" applyBorder="1" applyAlignment="1">
      <alignment horizontal="center" vertical="center"/>
    </xf>
    <xf numFmtId="2" fontId="6" fillId="3" borderId="6" xfId="0" applyNumberFormat="1" applyFont="1" applyFill="1" applyBorder="1" applyAlignment="1">
      <alignment horizontal="center" vertical="top"/>
    </xf>
    <xf numFmtId="2" fontId="6" fillId="3" borderId="3" xfId="0" applyNumberFormat="1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top"/>
    </xf>
    <xf numFmtId="0" fontId="6" fillId="3" borderId="3" xfId="0" applyFont="1" applyFill="1" applyBorder="1" applyAlignment="1">
      <alignment horizontal="center" vertical="top"/>
    </xf>
    <xf numFmtId="2" fontId="6" fillId="4" borderId="6" xfId="0" applyNumberFormat="1" applyFont="1" applyFill="1" applyBorder="1" applyAlignment="1">
      <alignment horizontal="center" vertical="top"/>
    </xf>
    <xf numFmtId="2" fontId="6" fillId="4" borderId="3" xfId="0" applyNumberFormat="1" applyFont="1" applyFill="1" applyBorder="1" applyAlignment="1">
      <alignment horizontal="center" vertical="top"/>
    </xf>
    <xf numFmtId="0" fontId="6" fillId="4" borderId="6" xfId="0" applyFont="1" applyFill="1" applyBorder="1" applyAlignment="1">
      <alignment horizontal="center" vertical="top"/>
    </xf>
    <xf numFmtId="0" fontId="6" fillId="4" borderId="3" xfId="0" applyFont="1" applyFill="1" applyBorder="1" applyAlignment="1">
      <alignment horizontal="center" vertical="top"/>
    </xf>
    <xf numFmtId="2" fontId="6" fillId="2" borderId="6" xfId="0" applyNumberFormat="1" applyFont="1" applyFill="1" applyBorder="1" applyAlignment="1">
      <alignment horizontal="center" vertical="top"/>
    </xf>
    <xf numFmtId="2" fontId="6" fillId="2" borderId="3" xfId="0" applyNumberFormat="1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49" fontId="6" fillId="0" borderId="2" xfId="0" applyNumberFormat="1" applyFont="1" applyBorder="1" applyAlignment="1">
      <alignment horizontal="left" vertical="top"/>
    </xf>
    <xf numFmtId="49" fontId="6" fillId="0" borderId="2" xfId="0" applyNumberFormat="1" applyFont="1" applyBorder="1" applyAlignment="1">
      <alignment vertical="top"/>
    </xf>
    <xf numFmtId="49" fontId="6" fillId="0" borderId="6" xfId="0" applyNumberFormat="1" applyFont="1" applyBorder="1" applyAlignment="1">
      <alignment vertical="top"/>
    </xf>
    <xf numFmtId="0" fontId="10" fillId="3" borderId="21" xfId="0" applyFont="1" applyFill="1" applyBorder="1" applyAlignment="1">
      <alignment horizontal="center" vertical="top"/>
    </xf>
    <xf numFmtId="187" fontId="10" fillId="3" borderId="13" xfId="0" applyNumberFormat="1" applyFont="1" applyFill="1" applyBorder="1" applyAlignment="1">
      <alignment horizontal="center" vertical="top"/>
    </xf>
    <xf numFmtId="0" fontId="0" fillId="0" borderId="6" xfId="0" applyBorder="1"/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1" xfId="0" applyBorder="1"/>
    <xf numFmtId="0" fontId="0" fillId="0" borderId="0" xfId="0" applyAlignment="1"/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19" fillId="0" borderId="6" xfId="0" applyFont="1" applyBorder="1" applyAlignment="1">
      <alignment horizontal="center" wrapText="1"/>
    </xf>
    <xf numFmtId="1" fontId="19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wrapText="1"/>
    </xf>
    <xf numFmtId="0" fontId="19" fillId="0" borderId="3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6" xfId="0" applyFont="1" applyBorder="1" applyAlignment="1">
      <alignment horizontal="left" wrapText="1"/>
    </xf>
    <xf numFmtId="0" fontId="6" fillId="2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18" fillId="4" borderId="3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9" fillId="2" borderId="6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/>
    </xf>
    <xf numFmtId="1" fontId="19" fillId="2" borderId="3" xfId="0" applyNumberFormat="1" applyFont="1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9" fontId="0" fillId="0" borderId="0" xfId="0" applyNumberFormat="1" applyAlignment="1"/>
    <xf numFmtId="49" fontId="3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3" fillId="0" borderId="6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0" fontId="6" fillId="2" borderId="13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20" fillId="2" borderId="2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20" fillId="4" borderId="2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1" fontId="0" fillId="0" borderId="2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2" fontId="0" fillId="0" borderId="0" xfId="0" applyNumberFormat="1"/>
    <xf numFmtId="2" fontId="6" fillId="0" borderId="10" xfId="0" applyNumberFormat="1" applyFont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20" fillId="3" borderId="2" xfId="0" applyNumberFormat="1" applyFont="1" applyFill="1" applyBorder="1" applyAlignment="1">
      <alignment horizontal="center" wrapText="1"/>
    </xf>
    <xf numFmtId="2" fontId="18" fillId="3" borderId="3" xfId="0" applyNumberFormat="1" applyFont="1" applyFill="1" applyBorder="1" applyAlignment="1">
      <alignment horizontal="center" wrapText="1"/>
    </xf>
    <xf numFmtId="2" fontId="0" fillId="0" borderId="1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6" fillId="3" borderId="2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6" fillId="4" borderId="2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1" fontId="0" fillId="0" borderId="0" xfId="0" applyNumberFormat="1" applyAlignment="1">
      <alignment horizontal="center" vertical="top"/>
    </xf>
    <xf numFmtId="1" fontId="0" fillId="0" borderId="6" xfId="0" applyNumberFormat="1" applyBorder="1" applyAlignment="1">
      <alignment horizontal="center" vertical="top"/>
    </xf>
    <xf numFmtId="1" fontId="0" fillId="0" borderId="2" xfId="0" applyNumberFormat="1" applyBorder="1" applyAlignment="1">
      <alignment horizontal="center" vertical="top"/>
    </xf>
    <xf numFmtId="1" fontId="0" fillId="0" borderId="3" xfId="0" applyNumberFormat="1" applyBorder="1" applyAlignment="1">
      <alignment horizontal="center" vertical="top"/>
    </xf>
    <xf numFmtId="0" fontId="3" fillId="0" borderId="6" xfId="0" applyFont="1" applyBorder="1" applyAlignment="1">
      <alignment vertical="center" wrapText="1"/>
    </xf>
    <xf numFmtId="0" fontId="29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3" borderId="10" xfId="0" quotePrefix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10" xfId="0" quotePrefix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0" fillId="4" borderId="10" xfId="0" quotePrefix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1" fontId="16" fillId="0" borderId="0" xfId="0" applyNumberFormat="1" applyFont="1" applyAlignment="1">
      <alignment horizontal="center" vertical="center"/>
    </xf>
    <xf numFmtId="1" fontId="0" fillId="2" borderId="4" xfId="0" applyNumberFormat="1" applyFill="1" applyBorder="1" applyAlignment="1">
      <alignment horizontal="center"/>
    </xf>
    <xf numFmtId="1" fontId="0" fillId="2" borderId="10" xfId="0" quotePrefix="1" applyNumberFormat="1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1" fontId="0" fillId="3" borderId="10" xfId="0" quotePrefix="1" applyNumberFormat="1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1" fontId="0" fillId="4" borderId="10" xfId="0" quotePrefix="1" applyNumberFormat="1" applyFill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4" borderId="6" xfId="0" applyNumberFormat="1" applyFill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" borderId="5" xfId="0" applyNumberFormat="1" applyFont="1" applyFill="1" applyBorder="1" applyAlignment="1">
      <alignment horizontal="center"/>
    </xf>
    <xf numFmtId="1" fontId="6" fillId="4" borderId="5" xfId="0" applyNumberFormat="1" applyFont="1" applyFill="1" applyBorder="1" applyAlignment="1">
      <alignment horizontal="center"/>
    </xf>
    <xf numFmtId="1" fontId="17" fillId="4" borderId="6" xfId="0" applyNumberFormat="1" applyFont="1" applyFill="1" applyBorder="1" applyAlignment="1">
      <alignment horizontal="center"/>
    </xf>
    <xf numFmtId="1" fontId="6" fillId="4" borderId="3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2" fontId="6" fillId="4" borderId="6" xfId="0" applyNumberFormat="1" applyFont="1" applyFill="1" applyBorder="1" applyAlignment="1">
      <alignment horizontal="center"/>
    </xf>
    <xf numFmtId="2" fontId="6" fillId="4" borderId="3" xfId="0" applyNumberFormat="1" applyFont="1" applyFill="1" applyBorder="1" applyAlignment="1">
      <alignment horizontal="center"/>
    </xf>
    <xf numFmtId="2" fontId="6" fillId="2" borderId="6" xfId="0" applyNumberFormat="1" applyFont="1" applyFill="1" applyBorder="1" applyAlignment="1">
      <alignment horizontal="center"/>
    </xf>
    <xf numFmtId="1" fontId="17" fillId="0" borderId="6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top"/>
    </xf>
    <xf numFmtId="0" fontId="6" fillId="5" borderId="2" xfId="0" applyFont="1" applyFill="1" applyBorder="1" applyAlignment="1">
      <alignment vertical="top"/>
    </xf>
    <xf numFmtId="0" fontId="0" fillId="5" borderId="2" xfId="0" applyFill="1" applyBorder="1" applyAlignment="1">
      <alignment vertical="top"/>
    </xf>
    <xf numFmtId="0" fontId="3" fillId="5" borderId="2" xfId="0" applyFont="1" applyFill="1" applyBorder="1" applyAlignment="1">
      <alignment horizontal="center" vertical="top"/>
    </xf>
    <xf numFmtId="187" fontId="0" fillId="5" borderId="2" xfId="0" applyNumberFormat="1" applyFill="1" applyBorder="1" applyAlignment="1">
      <alignment horizontal="center" vertical="top"/>
    </xf>
    <xf numFmtId="0" fontId="0" fillId="5" borderId="2" xfId="0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187" fontId="0" fillId="0" borderId="14" xfId="0" applyNumberForma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187" fontId="0" fillId="0" borderId="0" xfId="0" applyNumberFormat="1" applyFill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2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87" fontId="12" fillId="2" borderId="6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4" xfId="0" applyFont="1" applyFill="1" applyBorder="1" applyAlignment="1">
      <alignment horizontal="right" vertical="top"/>
    </xf>
    <xf numFmtId="187" fontId="12" fillId="3" borderId="6" xfId="0" applyNumberFormat="1" applyFont="1" applyFill="1" applyBorder="1" applyAlignment="1">
      <alignment horizontal="center" vertical="top"/>
    </xf>
    <xf numFmtId="0" fontId="10" fillId="2" borderId="6" xfId="0" applyFont="1" applyFill="1" applyBorder="1" applyAlignment="1">
      <alignment horizontal="center" vertical="top"/>
    </xf>
    <xf numFmtId="187" fontId="10" fillId="2" borderId="3" xfId="0" applyNumberFormat="1" applyFont="1" applyFill="1" applyBorder="1" applyAlignment="1">
      <alignment horizontal="center" vertical="top"/>
    </xf>
    <xf numFmtId="1" fontId="10" fillId="4" borderId="3" xfId="0" applyNumberFormat="1" applyFont="1" applyFill="1" applyBorder="1" applyAlignment="1">
      <alignment horizontal="center" vertical="top"/>
    </xf>
    <xf numFmtId="0" fontId="0" fillId="2" borderId="10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49" fontId="0" fillId="0" borderId="0" xfId="0" applyNumberForma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9" fontId="3" fillId="0" borderId="1" xfId="0" applyNumberFormat="1" applyFont="1" applyBorder="1" applyAlignment="1">
      <alignment vertical="top" wrapText="1"/>
    </xf>
    <xf numFmtId="49" fontId="6" fillId="0" borderId="8" xfId="0" applyNumberFormat="1" applyFont="1" applyBorder="1" applyAlignment="1">
      <alignment horizontal="left" vertical="top"/>
    </xf>
    <xf numFmtId="49" fontId="6" fillId="0" borderId="6" xfId="0" applyNumberFormat="1" applyFont="1" applyBorder="1" applyAlignment="1">
      <alignment horizontal="left" vertical="top"/>
    </xf>
    <xf numFmtId="49" fontId="6" fillId="0" borderId="3" xfId="0" applyNumberFormat="1" applyFont="1" applyBorder="1" applyAlignment="1">
      <alignment horizontal="left" vertical="top"/>
    </xf>
    <xf numFmtId="2" fontId="15" fillId="0" borderId="0" xfId="0" applyNumberFormat="1" applyFont="1" applyAlignment="1">
      <alignment horizontal="center"/>
    </xf>
    <xf numFmtId="2" fontId="6" fillId="0" borderId="0" xfId="0" applyNumberFormat="1" applyFont="1" applyAlignment="1"/>
    <xf numFmtId="2" fontId="20" fillId="2" borderId="2" xfId="0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2" fontId="6" fillId="3" borderId="6" xfId="0" applyNumberFormat="1" applyFont="1" applyFill="1" applyBorder="1" applyAlignment="1">
      <alignment horizontal="center"/>
    </xf>
    <xf numFmtId="2" fontId="6" fillId="3" borderId="3" xfId="0" applyNumberFormat="1" applyFont="1" applyFill="1" applyBorder="1" applyAlignment="1">
      <alignment horizontal="center"/>
    </xf>
    <xf numFmtId="2" fontId="6" fillId="4" borderId="10" xfId="0" applyNumberFormat="1" applyFont="1" applyFill="1" applyBorder="1" applyAlignment="1">
      <alignment horizontal="center"/>
    </xf>
    <xf numFmtId="2" fontId="20" fillId="4" borderId="2" xfId="0" applyNumberFormat="1" applyFont="1" applyFill="1" applyBorder="1" applyAlignment="1">
      <alignment horizontal="center" wrapText="1"/>
    </xf>
    <xf numFmtId="2" fontId="18" fillId="4" borderId="3" xfId="0" applyNumberFormat="1" applyFont="1" applyFill="1" applyBorder="1" applyAlignment="1">
      <alignment horizontal="center" wrapText="1"/>
    </xf>
    <xf numFmtId="0" fontId="0" fillId="0" borderId="22" xfId="0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20" fillId="0" borderId="2" xfId="0" applyNumberFormat="1" applyFont="1" applyFill="1" applyBorder="1" applyAlignment="1">
      <alignment horizontal="center" wrapText="1"/>
    </xf>
    <xf numFmtId="2" fontId="18" fillId="0" borderId="3" xfId="0" applyNumberFormat="1" applyFont="1" applyFill="1" applyBorder="1" applyAlignment="1">
      <alignment horizontal="center" wrapText="1"/>
    </xf>
    <xf numFmtId="2" fontId="6" fillId="0" borderId="6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1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4" fillId="3" borderId="2" xfId="0" applyFont="1" applyFill="1" applyBorder="1" applyAlignment="1">
      <alignment horizontal="center"/>
    </xf>
    <xf numFmtId="0" fontId="24" fillId="3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/>
    <xf numFmtId="0" fontId="3" fillId="0" borderId="10" xfId="0" applyFont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24" fillId="4" borderId="2" xfId="0" applyFont="1" applyFill="1" applyBorder="1" applyAlignment="1">
      <alignment horizontal="center"/>
    </xf>
    <xf numFmtId="0" fontId="24" fillId="4" borderId="3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0" fontId="3" fillId="0" borderId="6" xfId="0" applyFont="1" applyBorder="1" applyAlignment="1">
      <alignment horizontal="left" vertical="top" wrapText="1"/>
    </xf>
    <xf numFmtId="0" fontId="0" fillId="0" borderId="14" xfId="0" applyFill="1" applyBorder="1" applyAlignment="1">
      <alignment vertical="center"/>
    </xf>
    <xf numFmtId="1" fontId="0" fillId="0" borderId="0" xfId="0" applyNumberFormat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4" borderId="3" xfId="0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24" fillId="0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top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6" xfId="0" applyFill="1" applyBorder="1"/>
    <xf numFmtId="0" fontId="0" fillId="0" borderId="2" xfId="0" applyFill="1" applyBorder="1"/>
    <xf numFmtId="0" fontId="33" fillId="0" borderId="2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Fill="1" applyBorder="1"/>
    <xf numFmtId="49" fontId="0" fillId="0" borderId="18" xfId="0" applyNumberForma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49" fontId="6" fillId="0" borderId="12" xfId="0" applyNumberFormat="1" applyFont="1" applyBorder="1" applyAlignment="1">
      <alignment horizontal="left" vertical="top"/>
    </xf>
    <xf numFmtId="0" fontId="32" fillId="0" borderId="0" xfId="0" applyFont="1" applyAlignment="1">
      <alignment horizontal="center" vertical="center"/>
    </xf>
    <xf numFmtId="2" fontId="32" fillId="0" borderId="0" xfId="0" applyNumberFormat="1" applyFont="1" applyAlignment="1">
      <alignment vertical="center"/>
    </xf>
    <xf numFmtId="49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2" fontId="15" fillId="0" borderId="0" xfId="0" applyNumberFormat="1" applyFont="1" applyAlignment="1">
      <alignment horizontal="center" vertical="center"/>
    </xf>
    <xf numFmtId="1" fontId="32" fillId="0" borderId="0" xfId="0" applyNumberFormat="1" applyFont="1" applyAlignment="1">
      <alignment horizontal="center" vertical="center"/>
    </xf>
    <xf numFmtId="2" fontId="32" fillId="0" borderId="0" xfId="0" applyNumberFormat="1" applyFont="1" applyAlignment="1">
      <alignment horizontal="center" vertical="center"/>
    </xf>
    <xf numFmtId="0" fontId="34" fillId="0" borderId="0" xfId="0" applyFont="1"/>
    <xf numFmtId="0" fontId="32" fillId="0" borderId="0" xfId="0" applyFont="1" applyAlignment="1">
      <alignment vertical="top" readingOrder="1"/>
    </xf>
    <xf numFmtId="1" fontId="32" fillId="0" borderId="0" xfId="0" applyNumberFormat="1" applyFont="1" applyAlignment="1">
      <alignment horizontal="right" vertical="center"/>
    </xf>
    <xf numFmtId="1" fontId="32" fillId="0" borderId="0" xfId="0" applyNumberFormat="1" applyFont="1" applyAlignment="1">
      <alignment vertical="center"/>
    </xf>
    <xf numFmtId="0" fontId="32" fillId="0" borderId="11" xfId="0" applyFont="1" applyBorder="1" applyAlignment="1">
      <alignment vertical="top"/>
    </xf>
    <xf numFmtId="0" fontId="32" fillId="0" borderId="17" xfId="0" applyFont="1" applyBorder="1" applyAlignment="1">
      <alignment vertical="center"/>
    </xf>
    <xf numFmtId="49" fontId="32" fillId="0" borderId="18" xfId="0" applyNumberFormat="1" applyFont="1" applyBorder="1" applyAlignment="1">
      <alignment vertical="center"/>
    </xf>
    <xf numFmtId="49" fontId="32" fillId="0" borderId="14" xfId="0" applyNumberFormat="1" applyFont="1" applyBorder="1" applyAlignment="1">
      <alignment vertical="center"/>
    </xf>
    <xf numFmtId="0" fontId="32" fillId="0" borderId="17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7" xfId="0" applyFont="1" applyBorder="1" applyAlignment="1">
      <alignment vertical="top"/>
    </xf>
    <xf numFmtId="49" fontId="32" fillId="0" borderId="0" xfId="0" applyNumberFormat="1" applyFont="1" applyBorder="1" applyAlignment="1">
      <alignment vertical="center"/>
    </xf>
    <xf numFmtId="49" fontId="32" fillId="0" borderId="18" xfId="0" applyNumberFormat="1" applyFont="1" applyBorder="1" applyAlignment="1">
      <alignment vertical="top"/>
    </xf>
    <xf numFmtId="49" fontId="32" fillId="0" borderId="18" xfId="0" quotePrefix="1" applyNumberFormat="1" applyFont="1" applyBorder="1" applyAlignment="1">
      <alignment vertical="center"/>
    </xf>
    <xf numFmtId="0" fontId="32" fillId="0" borderId="14" xfId="0" applyFont="1" applyBorder="1" applyAlignment="1">
      <alignment vertical="top"/>
    </xf>
    <xf numFmtId="1" fontId="32" fillId="0" borderId="14" xfId="0" applyNumberFormat="1" applyFont="1" applyBorder="1" applyAlignment="1">
      <alignment horizontal="center" vertical="center"/>
    </xf>
    <xf numFmtId="2" fontId="32" fillId="0" borderId="14" xfId="0" applyNumberFormat="1" applyFont="1" applyBorder="1" applyAlignment="1">
      <alignment horizontal="center" vertical="center"/>
    </xf>
    <xf numFmtId="1" fontId="32" fillId="0" borderId="0" xfId="0" applyNumberFormat="1" applyFont="1" applyBorder="1" applyAlignment="1">
      <alignment horizontal="center" vertical="center"/>
    </xf>
    <xf numFmtId="2" fontId="32" fillId="0" borderId="0" xfId="0" applyNumberFormat="1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5" xfId="0" applyFont="1" applyBorder="1" applyAlignment="1">
      <alignment vertical="center"/>
    </xf>
    <xf numFmtId="49" fontId="32" fillId="0" borderId="16" xfId="0" applyNumberFormat="1" applyFont="1" applyBorder="1" applyAlignment="1">
      <alignment vertical="center"/>
    </xf>
    <xf numFmtId="49" fontId="32" fillId="0" borderId="13" xfId="0" quotePrefix="1" applyNumberFormat="1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1" fontId="32" fillId="0" borderId="16" xfId="0" applyNumberFormat="1" applyFont="1" applyBorder="1" applyAlignment="1">
      <alignment horizontal="center" vertical="center"/>
    </xf>
    <xf numFmtId="2" fontId="32" fillId="0" borderId="16" xfId="0" applyNumberFormat="1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49" fontId="32" fillId="0" borderId="0" xfId="0" applyNumberFormat="1" applyFont="1" applyAlignment="1">
      <alignment horizontal="left" vertical="center"/>
    </xf>
    <xf numFmtId="2" fontId="15" fillId="0" borderId="0" xfId="0" applyNumberFormat="1" applyFont="1" applyAlignment="1">
      <alignment horizontal="left" vertical="center"/>
    </xf>
    <xf numFmtId="1" fontId="32" fillId="0" borderId="0" xfId="0" applyNumberFormat="1" applyFont="1" applyAlignment="1">
      <alignment horizontal="left" vertical="center"/>
    </xf>
    <xf numFmtId="2" fontId="32" fillId="0" borderId="0" xfId="0" applyNumberFormat="1" applyFont="1" applyAlignment="1">
      <alignment horizontal="left" vertical="center"/>
    </xf>
    <xf numFmtId="0" fontId="32" fillId="0" borderId="14" xfId="0" applyFont="1" applyBorder="1" applyAlignment="1">
      <alignment vertical="center"/>
    </xf>
    <xf numFmtId="0" fontId="32" fillId="0" borderId="15" xfId="0" applyFont="1" applyBorder="1" applyAlignment="1">
      <alignment vertical="top"/>
    </xf>
    <xf numFmtId="1" fontId="3" fillId="0" borderId="0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49" fontId="32" fillId="0" borderId="0" xfId="0" applyNumberFormat="1" applyFont="1" applyBorder="1" applyAlignment="1">
      <alignment vertical="top"/>
    </xf>
    <xf numFmtId="49" fontId="32" fillId="0" borderId="14" xfId="0" quotePrefix="1" applyNumberFormat="1" applyFont="1" applyBorder="1" applyAlignment="1">
      <alignment vertical="center"/>
    </xf>
    <xf numFmtId="49" fontId="32" fillId="0" borderId="0" xfId="0" quotePrefix="1" applyNumberFormat="1" applyFont="1" applyBorder="1" applyAlignment="1">
      <alignment vertical="center"/>
    </xf>
    <xf numFmtId="49" fontId="32" fillId="0" borderId="16" xfId="0" quotePrefix="1" applyNumberFormat="1" applyFont="1" applyBorder="1" applyAlignment="1">
      <alignment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32" fillId="0" borderId="12" xfId="0" quotePrefix="1" applyFont="1" applyBorder="1" applyAlignment="1">
      <alignment vertical="center"/>
    </xf>
    <xf numFmtId="2" fontId="32" fillId="0" borderId="13" xfId="0" applyNumberFormat="1" applyFont="1" applyBorder="1" applyAlignment="1">
      <alignment horizontal="center" vertical="center"/>
    </xf>
    <xf numFmtId="1" fontId="41" fillId="0" borderId="0" xfId="0" applyNumberFormat="1" applyFont="1" applyAlignment="1">
      <alignment horizontal="center" vertical="center"/>
    </xf>
    <xf numFmtId="49" fontId="41" fillId="0" borderId="0" xfId="0" applyNumberFormat="1" applyFont="1" applyAlignment="1">
      <alignment vertical="top"/>
    </xf>
    <xf numFmtId="49" fontId="15" fillId="0" borderId="0" xfId="0" applyNumberFormat="1" applyFont="1" applyAlignment="1">
      <alignment vertical="top"/>
    </xf>
    <xf numFmtId="0" fontId="0" fillId="0" borderId="0" xfId="0" applyAlignment="1">
      <alignment horizontal="left" vertical="top"/>
    </xf>
    <xf numFmtId="187" fontId="6" fillId="4" borderId="18" xfId="0" applyNumberFormat="1" applyFont="1" applyFill="1" applyBorder="1" applyAlignment="1">
      <alignment horizontal="center" vertical="top"/>
    </xf>
    <xf numFmtId="0" fontId="6" fillId="4" borderId="18" xfId="0" applyFont="1" applyFill="1" applyBorder="1" applyAlignment="1">
      <alignment horizontal="center"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 horizontal="center" vertical="top"/>
    </xf>
    <xf numFmtId="187" fontId="0" fillId="0" borderId="0" xfId="0" applyNumberFormat="1" applyAlignment="1">
      <alignment horizontal="center" vertical="top"/>
    </xf>
    <xf numFmtId="187" fontId="0" fillId="0" borderId="10" xfId="0" applyNumberFormat="1" applyBorder="1" applyAlignment="1">
      <alignment horizontal="center" vertical="top"/>
    </xf>
    <xf numFmtId="187" fontId="0" fillId="0" borderId="6" xfId="0" applyNumberFormat="1" applyFont="1" applyBorder="1" applyAlignment="1">
      <alignment horizontal="center" vertical="top"/>
    </xf>
    <xf numFmtId="187" fontId="0" fillId="0" borderId="3" xfId="0" applyNumberFormat="1" applyFont="1" applyBorder="1" applyAlignment="1">
      <alignment horizontal="center" vertical="top"/>
    </xf>
    <xf numFmtId="187" fontId="0" fillId="0" borderId="4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41" fillId="0" borderId="0" xfId="0" applyFont="1" applyAlignment="1">
      <alignment horizontal="right" vertical="top"/>
    </xf>
    <xf numFmtId="0" fontId="15" fillId="0" borderId="0" xfId="0" applyFont="1" applyAlignment="1">
      <alignment vertical="center"/>
    </xf>
    <xf numFmtId="0" fontId="41" fillId="0" borderId="0" xfId="0" applyFont="1" applyAlignment="1">
      <alignment vertical="top"/>
    </xf>
    <xf numFmtId="0" fontId="32" fillId="0" borderId="0" xfId="0" applyFont="1" applyAlignment="1">
      <alignment horizontal="left" vertical="top"/>
    </xf>
    <xf numFmtId="0" fontId="15" fillId="0" borderId="0" xfId="0" applyFont="1" applyAlignment="1">
      <alignment horizontal="center" vertical="top"/>
    </xf>
    <xf numFmtId="187" fontId="32" fillId="0" borderId="0" xfId="0" applyNumberFormat="1" applyFont="1" applyAlignment="1">
      <alignment horizontal="center" vertical="top"/>
    </xf>
    <xf numFmtId="0" fontId="38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1" fillId="0" borderId="0" xfId="0" applyFont="1" applyAlignment="1">
      <alignment horizontal="center" vertical="top"/>
    </xf>
    <xf numFmtId="0" fontId="15" fillId="0" borderId="0" xfId="0" applyFont="1" applyAlignment="1"/>
    <xf numFmtId="0" fontId="41" fillId="0" borderId="0" xfId="0" applyFont="1" applyAlignment="1"/>
    <xf numFmtId="0" fontId="4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9" fillId="0" borderId="0" xfId="0" applyFont="1" applyAlignment="1">
      <alignment horizontal="left" vertical="center"/>
    </xf>
    <xf numFmtId="0" fontId="41" fillId="0" borderId="0" xfId="0" applyFont="1"/>
    <xf numFmtId="0" fontId="41" fillId="0" borderId="0" xfId="0" applyFont="1" applyAlignment="1">
      <alignment horizontal="center"/>
    </xf>
    <xf numFmtId="2" fontId="41" fillId="0" borderId="0" xfId="0" applyNumberFormat="1" applyFont="1"/>
    <xf numFmtId="0" fontId="3" fillId="0" borderId="2" xfId="0" applyFont="1" applyFill="1" applyBorder="1" applyAlignment="1">
      <alignment horizontal="center"/>
    </xf>
    <xf numFmtId="0" fontId="45" fillId="0" borderId="0" xfId="0" applyFont="1" applyAlignment="1">
      <alignment horizontal="right" vertical="top"/>
    </xf>
    <xf numFmtId="0" fontId="41" fillId="0" borderId="0" xfId="0" applyFont="1" applyAlignment="1">
      <alignment horizontal="left"/>
    </xf>
    <xf numFmtId="1" fontId="32" fillId="0" borderId="0" xfId="0" applyNumberFormat="1" applyFont="1" applyAlignment="1">
      <alignment horizontal="right" vertical="top" textRotation="180"/>
    </xf>
    <xf numFmtId="0" fontId="46" fillId="0" borderId="0" xfId="0" applyFont="1" applyAlignment="1">
      <alignment horizontal="left" vertical="center"/>
    </xf>
    <xf numFmtId="0" fontId="48" fillId="0" borderId="0" xfId="0" applyFont="1" applyAlignment="1">
      <alignment horizontal="right" vertical="top"/>
    </xf>
    <xf numFmtId="0" fontId="0" fillId="0" borderId="0" xfId="0" applyAlignment="1">
      <alignment horizontal="left" vertical="center"/>
    </xf>
    <xf numFmtId="1" fontId="0" fillId="0" borderId="14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41" fillId="0" borderId="0" xfId="0" applyFont="1" applyAlignment="1">
      <alignment horizontal="left" vertical="top"/>
    </xf>
    <xf numFmtId="0" fontId="49" fillId="0" borderId="0" xfId="0" applyFont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2" fontId="41" fillId="0" borderId="0" xfId="0" applyNumberFormat="1" applyFont="1" applyAlignment="1">
      <alignment horizontal="left"/>
    </xf>
    <xf numFmtId="1" fontId="41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2" fontId="3" fillId="0" borderId="10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1" fontId="32" fillId="0" borderId="0" xfId="0" applyNumberFormat="1" applyFont="1" applyAlignment="1">
      <alignment horizontal="right" vertical="center" textRotation="180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left" vertical="center"/>
    </xf>
    <xf numFmtId="0" fontId="41" fillId="0" borderId="0" xfId="0" applyFont="1" applyAlignment="1">
      <alignment horizontal="right"/>
    </xf>
    <xf numFmtId="0" fontId="55" fillId="0" borderId="0" xfId="0" applyFont="1" applyAlignment="1">
      <alignment horizontal="right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37" fillId="0" borderId="0" xfId="0" applyFont="1"/>
    <xf numFmtId="2" fontId="6" fillId="2" borderId="1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top"/>
    </xf>
    <xf numFmtId="0" fontId="15" fillId="0" borderId="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top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1" fillId="0" borderId="0" xfId="0" applyFont="1"/>
    <xf numFmtId="0" fontId="60" fillId="0" borderId="0" xfId="0" applyFont="1" applyAlignment="1">
      <alignment horizontal="right"/>
    </xf>
    <xf numFmtId="0" fontId="32" fillId="0" borderId="12" xfId="0" applyFont="1" applyBorder="1" applyAlignment="1">
      <alignment vertical="top"/>
    </xf>
    <xf numFmtId="0" fontId="32" fillId="0" borderId="0" xfId="0" applyFont="1" applyBorder="1" applyAlignment="1">
      <alignment vertical="center"/>
    </xf>
    <xf numFmtId="0" fontId="32" fillId="0" borderId="18" xfId="0" quotePrefix="1" applyFont="1" applyBorder="1" applyAlignment="1">
      <alignment vertical="center"/>
    </xf>
    <xf numFmtId="0" fontId="32" fillId="0" borderId="28" xfId="0" applyFont="1" applyBorder="1" applyAlignment="1">
      <alignment vertical="center"/>
    </xf>
    <xf numFmtId="0" fontId="32" fillId="0" borderId="29" xfId="0" applyFont="1" applyBorder="1" applyAlignment="1">
      <alignment vertical="center"/>
    </xf>
    <xf numFmtId="0" fontId="32" fillId="0" borderId="18" xfId="0" applyFont="1" applyBorder="1" applyAlignment="1">
      <alignment vertical="top"/>
    </xf>
    <xf numFmtId="49" fontId="32" fillId="0" borderId="17" xfId="0" quotePrefix="1" applyNumberFormat="1" applyFont="1" applyBorder="1" applyAlignment="1">
      <alignment vertical="center"/>
    </xf>
    <xf numFmtId="0" fontId="32" fillId="0" borderId="16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left" vertical="center"/>
    </xf>
    <xf numFmtId="1" fontId="3" fillId="0" borderId="16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49" fontId="0" fillId="0" borderId="6" xfId="0" applyNumberFormat="1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2" fontId="0" fillId="0" borderId="2" xfId="0" applyNumberFormat="1" applyBorder="1" applyAlignment="1">
      <alignment horizontal="left" vertical="center"/>
    </xf>
    <xf numFmtId="2" fontId="0" fillId="0" borderId="2" xfId="0" applyNumberFormat="1" applyFill="1" applyBorder="1" applyAlignment="1">
      <alignment horizontal="left" vertical="center"/>
    </xf>
    <xf numFmtId="2" fontId="0" fillId="0" borderId="2" xfId="0" applyNumberForma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left" vertical="center"/>
    </xf>
    <xf numFmtId="2" fontId="0" fillId="0" borderId="6" xfId="0" applyNumberFormat="1" applyBorder="1" applyAlignment="1">
      <alignment horizontal="left" vertical="center"/>
    </xf>
    <xf numFmtId="2" fontId="6" fillId="2" borderId="3" xfId="0" applyNumberFormat="1" applyFont="1" applyFill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/>
    </xf>
    <xf numFmtId="2" fontId="6" fillId="4" borderId="3" xfId="0" applyNumberFormat="1" applyFont="1" applyFill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49" fontId="0" fillId="0" borderId="7" xfId="0" applyNumberForma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49" fontId="6" fillId="0" borderId="2" xfId="0" applyNumberFormat="1" applyFont="1" applyFill="1" applyBorder="1" applyAlignment="1">
      <alignment vertical="center"/>
    </xf>
    <xf numFmtId="49" fontId="6" fillId="0" borderId="2" xfId="0" applyNumberFormat="1" applyFont="1" applyBorder="1" applyAlignment="1">
      <alignment vertical="center"/>
    </xf>
    <xf numFmtId="49" fontId="6" fillId="0" borderId="8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49" fontId="0" fillId="0" borderId="8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center"/>
    </xf>
    <xf numFmtId="2" fontId="6" fillId="4" borderId="0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0" fillId="0" borderId="14" xfId="0" applyNumberForma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49" fontId="6" fillId="0" borderId="7" xfId="0" applyNumberFormat="1" applyFont="1" applyBorder="1" applyAlignment="1">
      <alignment vertical="center"/>
    </xf>
    <xf numFmtId="2" fontId="61" fillId="2" borderId="2" xfId="0" applyNumberFormat="1" applyFont="1" applyFill="1" applyBorder="1" applyAlignment="1">
      <alignment horizontal="center" vertical="center"/>
    </xf>
    <xf numFmtId="2" fontId="61" fillId="2" borderId="6" xfId="0" applyNumberFormat="1" applyFont="1" applyFill="1" applyBorder="1" applyAlignment="1">
      <alignment horizontal="center" vertical="center"/>
    </xf>
    <xf numFmtId="2" fontId="61" fillId="2" borderId="9" xfId="0" applyNumberFormat="1" applyFont="1" applyFill="1" applyBorder="1" applyAlignment="1">
      <alignment horizontal="center" vertical="center"/>
    </xf>
    <xf numFmtId="2" fontId="61" fillId="2" borderId="8" xfId="0" applyNumberFormat="1" applyFont="1" applyFill="1" applyBorder="1" applyAlignment="1">
      <alignment horizontal="center" vertical="center"/>
    </xf>
    <xf numFmtId="2" fontId="61" fillId="2" borderId="3" xfId="0" applyNumberFormat="1" applyFont="1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2" fontId="17" fillId="2" borderId="3" xfId="0" applyNumberFormat="1" applyFont="1" applyFill="1" applyBorder="1" applyAlignment="1">
      <alignment horizontal="center" vertical="center"/>
    </xf>
    <xf numFmtId="2" fontId="17" fillId="3" borderId="3" xfId="0" applyNumberFormat="1" applyFont="1" applyFill="1" applyBorder="1" applyAlignment="1">
      <alignment horizontal="center" vertical="center"/>
    </xf>
    <xf numFmtId="2" fontId="17" fillId="4" borderId="3" xfId="0" applyNumberFormat="1" applyFont="1" applyFill="1" applyBorder="1" applyAlignment="1">
      <alignment horizontal="center" vertical="center"/>
    </xf>
    <xf numFmtId="187" fontId="0" fillId="2" borderId="17" xfId="0" applyNumberFormat="1" applyFill="1" applyBorder="1" applyAlignment="1">
      <alignment horizontal="center" vertical="center"/>
    </xf>
    <xf numFmtId="187" fontId="6" fillId="2" borderId="18" xfId="0" applyNumberFormat="1" applyFont="1" applyFill="1" applyBorder="1" applyAlignment="1">
      <alignment horizontal="center" vertical="center"/>
    </xf>
    <xf numFmtId="187" fontId="0" fillId="3" borderId="17" xfId="0" applyNumberFormat="1" applyFill="1" applyBorder="1" applyAlignment="1">
      <alignment horizontal="center" vertical="center"/>
    </xf>
    <xf numFmtId="187" fontId="6" fillId="3" borderId="18" xfId="0" applyNumberFormat="1" applyFont="1" applyFill="1" applyBorder="1" applyAlignment="1">
      <alignment horizontal="center" vertical="center"/>
    </xf>
    <xf numFmtId="187" fontId="0" fillId="4" borderId="17" xfId="0" applyNumberFormat="1" applyFill="1" applyBorder="1" applyAlignment="1">
      <alignment horizontal="center" vertical="center"/>
    </xf>
    <xf numFmtId="187" fontId="6" fillId="4" borderId="18" xfId="0" applyNumberFormat="1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87" fontId="0" fillId="0" borderId="0" xfId="0" applyNumberFormat="1" applyFill="1" applyBorder="1" applyAlignment="1">
      <alignment horizontal="center" vertical="center"/>
    </xf>
    <xf numFmtId="2" fontId="0" fillId="0" borderId="25" xfId="0" applyNumberFormat="1" applyFill="1" applyBorder="1" applyAlignment="1">
      <alignment horizontal="center" vertical="center"/>
    </xf>
    <xf numFmtId="2" fontId="3" fillId="2" borderId="16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187" fontId="9" fillId="0" borderId="0" xfId="0" applyNumberFormat="1" applyFont="1" applyFill="1" applyBorder="1" applyAlignment="1">
      <alignment horizontal="center" vertical="center"/>
    </xf>
    <xf numFmtId="2" fontId="3" fillId="2" borderId="18" xfId="0" applyNumberFormat="1" applyFont="1" applyFill="1" applyBorder="1" applyAlignment="1">
      <alignment horizontal="center" vertical="center"/>
    </xf>
    <xf numFmtId="1" fontId="3" fillId="3" borderId="17" xfId="0" applyNumberFormat="1" applyFont="1" applyFill="1" applyBorder="1" applyAlignment="1">
      <alignment horizontal="center" vertical="center"/>
    </xf>
    <xf numFmtId="2" fontId="3" fillId="3" borderId="18" xfId="0" applyNumberFormat="1" applyFont="1" applyFill="1" applyBorder="1" applyAlignment="1">
      <alignment horizontal="center" vertical="center"/>
    </xf>
    <xf numFmtId="1" fontId="3" fillId="4" borderId="17" xfId="0" applyNumberFormat="1" applyFont="1" applyFill="1" applyBorder="1" applyAlignment="1">
      <alignment horizontal="center" vertical="center"/>
    </xf>
    <xf numFmtId="2" fontId="3" fillId="4" borderId="18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center" vertical="center"/>
    </xf>
    <xf numFmtId="1" fontId="3" fillId="4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54" fillId="0" borderId="0" xfId="0" applyNumberFormat="1" applyFont="1" applyAlignment="1">
      <alignment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left" vertical="center"/>
    </xf>
    <xf numFmtId="2" fontId="3" fillId="0" borderId="17" xfId="0" applyNumberFormat="1" applyFont="1" applyBorder="1" applyAlignment="1">
      <alignment horizontal="left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1" fontId="6" fillId="0" borderId="10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 vertical="center"/>
    </xf>
    <xf numFmtId="49" fontId="32" fillId="0" borderId="12" xfId="0" quotePrefix="1" applyNumberFormat="1" applyFont="1" applyBorder="1" applyAlignment="1">
      <alignment vertical="center"/>
    </xf>
    <xf numFmtId="2" fontId="3" fillId="0" borderId="12" xfId="0" applyNumberFormat="1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vertical="center"/>
    </xf>
    <xf numFmtId="0" fontId="32" fillId="0" borderId="3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" fontId="32" fillId="0" borderId="14" xfId="0" applyNumberFormat="1" applyFont="1" applyBorder="1" applyAlignment="1">
      <alignment horizontal="center" vertical="center" textRotation="180"/>
    </xf>
    <xf numFmtId="49" fontId="3" fillId="0" borderId="16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" fontId="32" fillId="0" borderId="16" xfId="0" applyNumberFormat="1" applyFont="1" applyBorder="1" applyAlignment="1">
      <alignment horizontal="center" vertical="center" textRotation="180"/>
    </xf>
    <xf numFmtId="0" fontId="32" fillId="0" borderId="14" xfId="0" applyFont="1" applyBorder="1"/>
    <xf numFmtId="49" fontId="32" fillId="0" borderId="12" xfId="0" applyNumberFormat="1" applyFont="1" applyBorder="1" applyAlignment="1">
      <alignment vertical="center"/>
    </xf>
    <xf numFmtId="1" fontId="32" fillId="0" borderId="14" xfId="0" applyNumberFormat="1" applyFont="1" applyBorder="1" applyAlignment="1">
      <alignment horizontal="left" vertical="center"/>
    </xf>
    <xf numFmtId="1" fontId="32" fillId="0" borderId="11" xfId="0" applyNumberFormat="1" applyFont="1" applyBorder="1" applyAlignment="1">
      <alignment horizontal="left" vertical="center"/>
    </xf>
    <xf numFmtId="2" fontId="3" fillId="0" borderId="14" xfId="0" applyNumberFormat="1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left" vertical="center"/>
    </xf>
    <xf numFmtId="49" fontId="63" fillId="0" borderId="0" xfId="0" applyNumberFormat="1" applyFont="1" applyAlignment="1">
      <alignment vertical="center"/>
    </xf>
    <xf numFmtId="1" fontId="65" fillId="0" borderId="0" xfId="0" applyNumberFormat="1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1" fontId="32" fillId="0" borderId="17" xfId="0" applyNumberFormat="1" applyFont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1" fontId="41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49" fontId="46" fillId="0" borderId="0" xfId="0" applyNumberFormat="1" applyFont="1" applyAlignment="1">
      <alignment vertical="center"/>
    </xf>
    <xf numFmtId="0" fontId="6" fillId="0" borderId="2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0" fillId="0" borderId="18" xfId="0" applyBorder="1" applyAlignment="1">
      <alignment vertical="top"/>
    </xf>
    <xf numFmtId="187" fontId="0" fillId="0" borderId="30" xfId="0" applyNumberFormat="1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49" fontId="0" fillId="0" borderId="30" xfId="0" applyNumberFormat="1" applyBorder="1" applyAlignment="1">
      <alignment horizontal="left" vertical="top"/>
    </xf>
    <xf numFmtId="187" fontId="9" fillId="0" borderId="17" xfId="0" applyNumberFormat="1" applyFont="1" applyBorder="1" applyAlignment="1">
      <alignment horizontal="left" vertical="top"/>
    </xf>
    <xf numFmtId="49" fontId="46" fillId="0" borderId="0" xfId="0" applyNumberFormat="1" applyFont="1" applyAlignment="1">
      <alignment horizontal="left" vertical="top"/>
    </xf>
    <xf numFmtId="0" fontId="16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44" fillId="0" borderId="30" xfId="0" applyFont="1" applyBorder="1" applyAlignment="1">
      <alignment vertical="top" wrapText="1"/>
    </xf>
    <xf numFmtId="49" fontId="0" fillId="0" borderId="2" xfId="0" applyNumberFormat="1" applyBorder="1" applyAlignment="1">
      <alignment horizontal="left" vertical="top"/>
    </xf>
    <xf numFmtId="0" fontId="6" fillId="0" borderId="2" xfId="0" applyFont="1" applyBorder="1" applyAlignment="1">
      <alignment horizontal="right" vertical="top"/>
    </xf>
    <xf numFmtId="0" fontId="0" fillId="0" borderId="0" xfId="0" applyFill="1" applyBorder="1" applyAlignment="1">
      <alignment vertical="top"/>
    </xf>
    <xf numFmtId="0" fontId="1" fillId="0" borderId="0" xfId="0" applyFont="1" applyAlignment="1">
      <alignment horizontal="right" vertical="top"/>
    </xf>
    <xf numFmtId="49" fontId="6" fillId="0" borderId="14" xfId="0" applyNumberFormat="1" applyFont="1" applyFill="1" applyBorder="1" applyAlignment="1">
      <alignment horizontal="left" vertical="top"/>
    </xf>
    <xf numFmtId="0" fontId="0" fillId="0" borderId="14" xfId="0" applyFill="1" applyBorder="1" applyAlignment="1">
      <alignment vertical="top"/>
    </xf>
    <xf numFmtId="49" fontId="6" fillId="0" borderId="0" xfId="0" applyNumberFormat="1" applyFont="1" applyFill="1" applyBorder="1" applyAlignment="1">
      <alignment horizontal="left" vertical="top"/>
    </xf>
    <xf numFmtId="2" fontId="0" fillId="0" borderId="0" xfId="0" applyNumberFormat="1" applyFill="1" applyBorder="1" applyAlignment="1">
      <alignment horizontal="center" vertical="top"/>
    </xf>
    <xf numFmtId="0" fontId="66" fillId="0" borderId="0" xfId="0" applyFont="1" applyAlignment="1">
      <alignment horizontal="left" vertical="center"/>
    </xf>
    <xf numFmtId="1" fontId="3" fillId="0" borderId="2" xfId="0" applyNumberFormat="1" applyFont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49" fontId="32" fillId="0" borderId="11" xfId="0" applyNumberFormat="1" applyFont="1" applyBorder="1" applyAlignment="1">
      <alignment vertical="top"/>
    </xf>
    <xf numFmtId="0" fontId="32" fillId="0" borderId="11" xfId="0" quotePrefix="1" applyFont="1" applyBorder="1" applyAlignment="1">
      <alignment horizontal="left" vertical="center"/>
    </xf>
    <xf numFmtId="0" fontId="32" fillId="0" borderId="14" xfId="0" quotePrefix="1" applyFont="1" applyBorder="1" applyAlignment="1">
      <alignment horizontal="left" vertical="center"/>
    </xf>
    <xf numFmtId="0" fontId="32" fillId="0" borderId="11" xfId="0" quotePrefix="1" applyFont="1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" fontId="0" fillId="3" borderId="6" xfId="0" applyNumberForma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1" fontId="0" fillId="3" borderId="9" xfId="0" applyNumberFormat="1" applyFill="1" applyBorder="1" applyAlignment="1">
      <alignment horizontal="center" vertical="center"/>
    </xf>
    <xf numFmtId="2" fontId="61" fillId="4" borderId="2" xfId="0" applyNumberFormat="1" applyFont="1" applyFill="1" applyBorder="1" applyAlignment="1">
      <alignment horizontal="center" vertical="center"/>
    </xf>
    <xf numFmtId="2" fontId="61" fillId="4" borderId="6" xfId="0" applyNumberFormat="1" applyFont="1" applyFill="1" applyBorder="1" applyAlignment="1">
      <alignment horizontal="center" vertical="center"/>
    </xf>
    <xf numFmtId="2" fontId="6" fillId="4" borderId="9" xfId="0" applyNumberFormat="1" applyFont="1" applyFill="1" applyBorder="1" applyAlignment="1">
      <alignment horizontal="center" vertical="center"/>
    </xf>
    <xf numFmtId="2" fontId="6" fillId="4" borderId="8" xfId="0" applyNumberFormat="1" applyFont="1" applyFill="1" applyBorder="1" applyAlignment="1">
      <alignment horizontal="center" vertical="center"/>
    </xf>
    <xf numFmtId="1" fontId="0" fillId="4" borderId="6" xfId="0" applyNumberFormat="1" applyFill="1" applyBorder="1" applyAlignment="1">
      <alignment horizontal="center" vertical="center"/>
    </xf>
    <xf numFmtId="2" fontId="17" fillId="6" borderId="6" xfId="0" applyNumberFormat="1" applyFont="1" applyFill="1" applyBorder="1" applyAlignment="1">
      <alignment horizontal="center" vertical="center"/>
    </xf>
    <xf numFmtId="2" fontId="4" fillId="6" borderId="6" xfId="0" applyNumberFormat="1" applyFont="1" applyFill="1" applyBorder="1" applyAlignment="1">
      <alignment horizontal="center" vertical="center"/>
    </xf>
    <xf numFmtId="2" fontId="0" fillId="6" borderId="6" xfId="0" applyNumberFormat="1" applyFill="1" applyBorder="1" applyAlignment="1">
      <alignment horizontal="center" vertical="center"/>
    </xf>
    <xf numFmtId="2" fontId="0" fillId="6" borderId="3" xfId="0" applyNumberFormat="1" applyFill="1" applyBorder="1" applyAlignment="1">
      <alignment horizontal="center" vertical="center"/>
    </xf>
    <xf numFmtId="1" fontId="0" fillId="7" borderId="6" xfId="0" applyNumberFormat="1" applyFill="1" applyBorder="1" applyAlignment="1">
      <alignment horizontal="center" vertical="center"/>
    </xf>
    <xf numFmtId="0" fontId="0" fillId="7" borderId="3" xfId="0" applyFill="1" applyBorder="1" applyAlignment="1">
      <alignment vertical="center"/>
    </xf>
    <xf numFmtId="1" fontId="0" fillId="7" borderId="2" xfId="0" applyNumberFormat="1" applyFill="1" applyBorder="1" applyAlignment="1">
      <alignment horizontal="center" vertical="center"/>
    </xf>
    <xf numFmtId="0" fontId="0" fillId="7" borderId="6" xfId="0" applyFill="1" applyBorder="1" applyAlignment="1">
      <alignment vertical="center"/>
    </xf>
    <xf numFmtId="1" fontId="0" fillId="7" borderId="3" xfId="0" applyNumberFormat="1" applyFill="1" applyBorder="1" applyAlignment="1">
      <alignment horizontal="center" vertical="center"/>
    </xf>
    <xf numFmtId="1" fontId="0" fillId="7" borderId="9" xfId="0" applyNumberFormat="1" applyFill="1" applyBorder="1" applyAlignment="1">
      <alignment horizontal="center" vertical="center"/>
    </xf>
    <xf numFmtId="0" fontId="0" fillId="7" borderId="9" xfId="0" applyFill="1" applyBorder="1" applyAlignment="1">
      <alignment vertical="center"/>
    </xf>
    <xf numFmtId="1" fontId="0" fillId="7" borderId="8" xfId="0" applyNumberFormat="1" applyFill="1" applyBorder="1" applyAlignment="1">
      <alignment horizontal="center" vertical="center"/>
    </xf>
    <xf numFmtId="0" fontId="0" fillId="7" borderId="2" xfId="0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187" fontId="0" fillId="3" borderId="6" xfId="0" applyNumberFormat="1" applyFill="1" applyBorder="1" applyAlignment="1">
      <alignment horizontal="center" vertical="center"/>
    </xf>
    <xf numFmtId="187" fontId="0" fillId="4" borderId="6" xfId="0" applyNumberFormat="1" applyFill="1" applyBorder="1" applyAlignment="1">
      <alignment horizontal="center" vertical="center"/>
    </xf>
    <xf numFmtId="187" fontId="0" fillId="2" borderId="6" xfId="0" applyNumberFormat="1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2" fontId="4" fillId="6" borderId="3" xfId="0" applyNumberFormat="1" applyFont="1" applyFill="1" applyBorder="1" applyAlignment="1">
      <alignment horizontal="center" vertical="center"/>
    </xf>
    <xf numFmtId="2" fontId="0" fillId="6" borderId="12" xfId="0" applyNumberFormat="1" applyFill="1" applyBorder="1" applyAlignment="1">
      <alignment horizontal="center" vertical="center"/>
    </xf>
    <xf numFmtId="187" fontId="0" fillId="6" borderId="18" xfId="0" applyNumberFormat="1" applyFill="1" applyBorder="1" applyAlignment="1">
      <alignment horizontal="center" vertical="center"/>
    </xf>
    <xf numFmtId="2" fontId="0" fillId="6" borderId="18" xfId="0" applyNumberFormat="1" applyFill="1" applyBorder="1" applyAlignment="1">
      <alignment horizontal="center" vertical="center"/>
    </xf>
    <xf numFmtId="2" fontId="0" fillId="6" borderId="13" xfId="0" applyNumberFormat="1" applyFill="1" applyBorder="1" applyAlignment="1">
      <alignment horizontal="center" vertical="center"/>
    </xf>
    <xf numFmtId="2" fontId="6" fillId="6" borderId="12" xfId="0" applyNumberFormat="1" applyFont="1" applyFill="1" applyBorder="1" applyAlignment="1">
      <alignment horizontal="center" vertical="center"/>
    </xf>
    <xf numFmtId="2" fontId="0" fillId="6" borderId="11" xfId="0" applyNumberFormat="1" applyFill="1" applyBorder="1" applyAlignment="1">
      <alignment horizontal="center" vertical="center"/>
    </xf>
    <xf numFmtId="187" fontId="0" fillId="6" borderId="17" xfId="0" applyNumberFormat="1" applyFill="1" applyBorder="1" applyAlignment="1">
      <alignment horizontal="center" vertical="center"/>
    </xf>
    <xf numFmtId="2" fontId="0" fillId="6" borderId="17" xfId="0" applyNumberFormat="1" applyFill="1" applyBorder="1" applyAlignment="1">
      <alignment horizontal="center" vertical="center"/>
    </xf>
    <xf numFmtId="2" fontId="0" fillId="6" borderId="0" xfId="0" applyNumberFormat="1" applyFill="1" applyBorder="1" applyAlignment="1">
      <alignment horizontal="center" vertical="center"/>
    </xf>
    <xf numFmtId="2" fontId="0" fillId="6" borderId="15" xfId="0" applyNumberFormat="1" applyFill="1" applyBorder="1" applyAlignment="1">
      <alignment horizontal="center" vertical="center"/>
    </xf>
    <xf numFmtId="2" fontId="0" fillId="6" borderId="16" xfId="0" applyNumberFormat="1" applyFill="1" applyBorder="1" applyAlignment="1">
      <alignment horizontal="center" vertical="center"/>
    </xf>
    <xf numFmtId="2" fontId="6" fillId="6" borderId="11" xfId="0" applyNumberFormat="1" applyFont="1" applyFill="1" applyBorder="1" applyAlignment="1">
      <alignment horizontal="center" vertical="center"/>
    </xf>
    <xf numFmtId="187" fontId="0" fillId="6" borderId="6" xfId="0" applyNumberFormat="1" applyFill="1" applyBorder="1" applyAlignment="1">
      <alignment horizontal="center" vertical="center"/>
    </xf>
    <xf numFmtId="187" fontId="3" fillId="0" borderId="0" xfId="0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2" fontId="10" fillId="2" borderId="12" xfId="0" applyNumberFormat="1" applyFont="1" applyFill="1" applyBorder="1" applyAlignment="1">
      <alignment horizontal="center" vertical="center"/>
    </xf>
    <xf numFmtId="2" fontId="6" fillId="2" borderId="16" xfId="0" applyNumberFormat="1" applyFont="1" applyFill="1" applyBorder="1" applyAlignment="1">
      <alignment horizontal="center" vertical="center"/>
    </xf>
    <xf numFmtId="1" fontId="10" fillId="3" borderId="11" xfId="0" applyNumberFormat="1" applyFont="1" applyFill="1" applyBorder="1" applyAlignment="1">
      <alignment horizontal="center" vertical="center"/>
    </xf>
    <xf numFmtId="2" fontId="10" fillId="3" borderId="12" xfId="0" applyNumberFormat="1" applyFont="1" applyFill="1" applyBorder="1" applyAlignment="1">
      <alignment horizontal="center" vertical="center"/>
    </xf>
    <xf numFmtId="1" fontId="10" fillId="4" borderId="11" xfId="0" applyNumberFormat="1" applyFont="1" applyFill="1" applyBorder="1" applyAlignment="1">
      <alignment horizontal="center" vertical="center"/>
    </xf>
    <xf numFmtId="2" fontId="10" fillId="4" borderId="12" xfId="0" applyNumberFormat="1" applyFont="1" applyFill="1" applyBorder="1" applyAlignment="1">
      <alignment horizontal="center" vertical="center"/>
    </xf>
    <xf numFmtId="2" fontId="6" fillId="4" borderId="16" xfId="0" applyNumberFormat="1" applyFont="1" applyFill="1" applyBorder="1" applyAlignment="1">
      <alignment horizontal="center" vertical="center"/>
    </xf>
    <xf numFmtId="2" fontId="3" fillId="6" borderId="17" xfId="0" applyNumberFormat="1" applyFont="1" applyFill="1" applyBorder="1" applyAlignment="1">
      <alignment horizontal="center" vertical="center"/>
    </xf>
    <xf numFmtId="2" fontId="6" fillId="6" borderId="18" xfId="0" applyNumberFormat="1" applyFont="1" applyFill="1" applyBorder="1" applyAlignment="1">
      <alignment horizontal="center" vertical="center"/>
    </xf>
    <xf numFmtId="2" fontId="3" fillId="6" borderId="0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4" borderId="6" xfId="0" applyFill="1" applyBorder="1" applyAlignment="1">
      <alignment horizontal="center" vertical="top"/>
    </xf>
    <xf numFmtId="2" fontId="6" fillId="6" borderId="6" xfId="0" applyNumberFormat="1" applyFont="1" applyFill="1" applyBorder="1" applyAlignment="1">
      <alignment horizontal="center" vertical="top"/>
    </xf>
    <xf numFmtId="2" fontId="0" fillId="6" borderId="3" xfId="0" applyNumberFormat="1" applyFont="1" applyFill="1" applyBorder="1" applyAlignment="1">
      <alignment horizontal="center" vertical="top"/>
    </xf>
    <xf numFmtId="0" fontId="6" fillId="6" borderId="6" xfId="0" applyFont="1" applyFill="1" applyBorder="1" applyAlignment="1">
      <alignment horizontal="center" vertical="top"/>
    </xf>
    <xf numFmtId="0" fontId="6" fillId="6" borderId="3" xfId="0" applyFont="1" applyFill="1" applyBorder="1" applyAlignment="1">
      <alignment horizontal="center" vertical="top"/>
    </xf>
    <xf numFmtId="0" fontId="0" fillId="6" borderId="6" xfId="0" applyFill="1" applyBorder="1" applyAlignment="1">
      <alignment horizontal="center" vertical="top"/>
    </xf>
    <xf numFmtId="0" fontId="0" fillId="6" borderId="3" xfId="0" applyFill="1" applyBorder="1" applyAlignment="1">
      <alignment horizontal="center" vertical="top"/>
    </xf>
    <xf numFmtId="0" fontId="0" fillId="6" borderId="1" xfId="0" applyFill="1" applyBorder="1" applyAlignment="1">
      <alignment horizontal="center" vertical="top"/>
    </xf>
    <xf numFmtId="0" fontId="6" fillId="6" borderId="1" xfId="0" applyFont="1" applyFill="1" applyBorder="1" applyAlignment="1">
      <alignment horizontal="center" vertical="top"/>
    </xf>
    <xf numFmtId="187" fontId="6" fillId="6" borderId="17" xfId="0" applyNumberFormat="1" applyFont="1" applyFill="1" applyBorder="1" applyAlignment="1">
      <alignment horizontal="right" vertical="top"/>
    </xf>
    <xf numFmtId="0" fontId="0" fillId="6" borderId="0" xfId="0" applyFill="1" applyBorder="1" applyAlignment="1">
      <alignment horizontal="center" vertical="top"/>
    </xf>
    <xf numFmtId="0" fontId="12" fillId="6" borderId="0" xfId="0" applyFont="1" applyFill="1" applyBorder="1" applyAlignment="1">
      <alignment horizontal="center" vertical="top"/>
    </xf>
    <xf numFmtId="187" fontId="0" fillId="6" borderId="17" xfId="0" applyNumberFormat="1" applyFill="1" applyBorder="1" applyAlignment="1">
      <alignment horizontal="right" vertical="top"/>
    </xf>
    <xf numFmtId="0" fontId="9" fillId="6" borderId="20" xfId="0" applyFont="1" applyFill="1" applyBorder="1" applyAlignment="1">
      <alignment horizontal="center" vertical="top"/>
    </xf>
    <xf numFmtId="187" fontId="12" fillId="4" borderId="18" xfId="0" applyNumberFormat="1" applyFont="1" applyFill="1" applyBorder="1" applyAlignment="1">
      <alignment horizontal="center" vertical="top"/>
    </xf>
    <xf numFmtId="0" fontId="0" fillId="4" borderId="18" xfId="0" applyFill="1" applyBorder="1" applyAlignment="1">
      <alignment horizontal="center" vertical="top"/>
    </xf>
    <xf numFmtId="187" fontId="12" fillId="4" borderId="17" xfId="0" applyNumberFormat="1" applyFont="1" applyFill="1" applyBorder="1" applyAlignment="1">
      <alignment horizontal="center" vertical="top"/>
    </xf>
    <xf numFmtId="0" fontId="0" fillId="4" borderId="17" xfId="0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187" fontId="12" fillId="3" borderId="17" xfId="0" applyNumberFormat="1" applyFont="1" applyFill="1" applyBorder="1" applyAlignment="1">
      <alignment horizontal="center" vertical="top"/>
    </xf>
    <xf numFmtId="187" fontId="12" fillId="3" borderId="0" xfId="0" applyNumberFormat="1" applyFont="1" applyFill="1" applyBorder="1" applyAlignment="1">
      <alignment horizontal="center" vertical="top"/>
    </xf>
    <xf numFmtId="187" fontId="0" fillId="3" borderId="17" xfId="0" applyNumberFormat="1" applyFill="1" applyBorder="1" applyAlignment="1">
      <alignment horizontal="center" vertical="top"/>
    </xf>
    <xf numFmtId="0" fontId="0" fillId="3" borderId="0" xfId="0" applyFill="1" applyBorder="1" applyAlignment="1">
      <alignment horizontal="center" vertical="top"/>
    </xf>
    <xf numFmtId="187" fontId="0" fillId="3" borderId="0" xfId="0" applyNumberFormat="1" applyFill="1" applyBorder="1" applyAlignment="1">
      <alignment horizontal="center" vertical="top"/>
    </xf>
    <xf numFmtId="187" fontId="0" fillId="2" borderId="17" xfId="0" applyNumberFormat="1" applyFill="1" applyBorder="1" applyAlignment="1">
      <alignment horizontal="center" vertical="top"/>
    </xf>
    <xf numFmtId="187" fontId="12" fillId="2" borderId="0" xfId="0" applyNumberFormat="1" applyFont="1" applyFill="1" applyBorder="1" applyAlignment="1">
      <alignment horizontal="center" vertical="top"/>
    </xf>
    <xf numFmtId="0" fontId="0" fillId="2" borderId="17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10" fillId="2" borderId="2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187" fontId="9" fillId="2" borderId="16" xfId="0" applyNumberFormat="1" applyFont="1" applyFill="1" applyBorder="1" applyAlignment="1">
      <alignment horizontal="center" vertical="top"/>
    </xf>
    <xf numFmtId="0" fontId="9" fillId="2" borderId="17" xfId="0" applyFont="1" applyFill="1" applyBorder="1" applyAlignment="1">
      <alignment horizontal="right" vertical="top"/>
    </xf>
    <xf numFmtId="187" fontId="9" fillId="2" borderId="15" xfId="0" applyNumberFormat="1" applyFont="1" applyFill="1" applyBorder="1" applyAlignment="1">
      <alignment horizontal="center" vertical="top"/>
    </xf>
    <xf numFmtId="0" fontId="9" fillId="3" borderId="18" xfId="0" applyFont="1" applyFill="1" applyBorder="1" applyAlignment="1">
      <alignment horizontal="center" vertical="top"/>
    </xf>
    <xf numFmtId="187" fontId="9" fillId="3" borderId="13" xfId="0" applyNumberFormat="1" applyFont="1" applyFill="1" applyBorder="1" applyAlignment="1">
      <alignment horizontal="center" vertical="top"/>
    </xf>
    <xf numFmtId="187" fontId="9" fillId="3" borderId="17" xfId="0" applyNumberFormat="1" applyFont="1" applyFill="1" applyBorder="1" applyAlignment="1">
      <alignment horizontal="right" vertical="top"/>
    </xf>
    <xf numFmtId="187" fontId="9" fillId="3" borderId="15" xfId="0" applyNumberFormat="1" applyFont="1" applyFill="1" applyBorder="1" applyAlignment="1">
      <alignment horizontal="center" vertical="top"/>
    </xf>
    <xf numFmtId="0" fontId="10" fillId="4" borderId="20" xfId="0" applyFont="1" applyFill="1" applyBorder="1" applyAlignment="1">
      <alignment horizontal="center" vertical="top"/>
    </xf>
    <xf numFmtId="2" fontId="9" fillId="4" borderId="0" xfId="0" applyNumberFormat="1" applyFont="1" applyFill="1" applyBorder="1" applyAlignment="1">
      <alignment horizontal="center" vertical="top"/>
    </xf>
    <xf numFmtId="0" fontId="9" fillId="4" borderId="0" xfId="0" applyFont="1" applyFill="1" applyBorder="1" applyAlignment="1">
      <alignment horizontal="center" vertical="top"/>
    </xf>
    <xf numFmtId="187" fontId="9" fillId="4" borderId="13" xfId="0" applyNumberFormat="1" applyFont="1" applyFill="1" applyBorder="1" applyAlignment="1">
      <alignment horizontal="center" vertical="top"/>
    </xf>
    <xf numFmtId="0" fontId="9" fillId="4" borderId="17" xfId="0" applyFont="1" applyFill="1" applyBorder="1" applyAlignment="1">
      <alignment horizontal="right" vertical="top"/>
    </xf>
    <xf numFmtId="187" fontId="9" fillId="4" borderId="15" xfId="0" applyNumberFormat="1" applyFont="1" applyFill="1" applyBorder="1" applyAlignment="1">
      <alignment horizontal="center" vertical="top"/>
    </xf>
    <xf numFmtId="187" fontId="9" fillId="6" borderId="17" xfId="0" applyNumberFormat="1" applyFont="1" applyFill="1" applyBorder="1" applyAlignment="1">
      <alignment horizontal="center" vertical="top"/>
    </xf>
    <xf numFmtId="0" fontId="9" fillId="6" borderId="0" xfId="0" applyFont="1" applyFill="1" applyBorder="1" applyAlignment="1">
      <alignment horizontal="center" vertical="top"/>
    </xf>
    <xf numFmtId="0" fontId="10" fillId="6" borderId="3" xfId="0" applyFont="1" applyFill="1" applyBorder="1" applyAlignment="1">
      <alignment horizontal="center" vertical="top"/>
    </xf>
    <xf numFmtId="187" fontId="9" fillId="6" borderId="15" xfId="0" applyNumberFormat="1" applyFont="1" applyFill="1" applyBorder="1" applyAlignment="1">
      <alignment horizontal="center" vertical="top"/>
    </xf>
    <xf numFmtId="0" fontId="9" fillId="6" borderId="16" xfId="0" applyFont="1" applyFill="1" applyBorder="1" applyAlignment="1">
      <alignment horizontal="center" vertical="top"/>
    </xf>
    <xf numFmtId="187" fontId="0" fillId="3" borderId="6" xfId="0" applyNumberFormat="1" applyFill="1" applyBorder="1" applyAlignment="1">
      <alignment horizontal="center" vertical="top"/>
    </xf>
    <xf numFmtId="187" fontId="0" fillId="2" borderId="6" xfId="0" applyNumberForma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187" fontId="0" fillId="2" borderId="1" xfId="0" applyNumberForma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 vertical="top"/>
    </xf>
    <xf numFmtId="0" fontId="6" fillId="0" borderId="30" xfId="0" applyFont="1" applyFill="1" applyBorder="1" applyAlignment="1">
      <alignment horizontal="center" vertical="top"/>
    </xf>
    <xf numFmtId="187" fontId="0" fillId="3" borderId="1" xfId="0" applyNumberFormat="1" applyFill="1" applyBorder="1" applyAlignment="1">
      <alignment horizontal="center" vertical="top"/>
    </xf>
    <xf numFmtId="187" fontId="0" fillId="4" borderId="6" xfId="0" applyNumberFormat="1" applyFill="1" applyBorder="1" applyAlignment="1">
      <alignment horizontal="center" vertical="top"/>
    </xf>
    <xf numFmtId="187" fontId="0" fillId="4" borderId="1" xfId="0" applyNumberFormat="1" applyFill="1" applyBorder="1" applyAlignment="1">
      <alignment horizontal="center" vertical="top"/>
    </xf>
    <xf numFmtId="187" fontId="0" fillId="6" borderId="6" xfId="0" applyNumberFormat="1" applyFill="1" applyBorder="1" applyAlignment="1">
      <alignment horizontal="center" vertical="top"/>
    </xf>
    <xf numFmtId="187" fontId="0" fillId="6" borderId="3" xfId="0" applyNumberFormat="1" applyFill="1" applyBorder="1" applyAlignment="1">
      <alignment horizontal="center" vertical="top"/>
    </xf>
    <xf numFmtId="187" fontId="0" fillId="0" borderId="2" xfId="0" applyNumberFormat="1" applyFill="1" applyBorder="1" applyAlignment="1">
      <alignment horizontal="center" vertical="top"/>
    </xf>
    <xf numFmtId="187" fontId="0" fillId="2" borderId="3" xfId="0" applyNumberFormat="1" applyFill="1" applyBorder="1" applyAlignment="1">
      <alignment horizontal="center" vertical="top"/>
    </xf>
    <xf numFmtId="187" fontId="0" fillId="4" borderId="3" xfId="0" applyNumberFormat="1" applyFill="1" applyBorder="1" applyAlignment="1">
      <alignment horizontal="center" vertical="top"/>
    </xf>
    <xf numFmtId="187" fontId="0" fillId="3" borderId="3" xfId="0" applyNumberFormat="1" applyFill="1" applyBorder="1" applyAlignment="1">
      <alignment horizontal="center" vertical="top"/>
    </xf>
    <xf numFmtId="1" fontId="6" fillId="0" borderId="2" xfId="0" applyNumberFormat="1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18" fillId="6" borderId="2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/>
    <xf numFmtId="1" fontId="19" fillId="0" borderId="6" xfId="0" applyNumberFormat="1" applyFont="1" applyBorder="1" applyAlignment="1">
      <alignment horizontal="center" wrapText="1"/>
    </xf>
    <xf numFmtId="1" fontId="19" fillId="2" borderId="6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center" wrapText="1"/>
    </xf>
    <xf numFmtId="0" fontId="19" fillId="0" borderId="2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left" wrapText="1"/>
    </xf>
    <xf numFmtId="1" fontId="19" fillId="0" borderId="9" xfId="0" applyNumberFormat="1" applyFont="1" applyBorder="1" applyAlignment="1">
      <alignment horizontal="center" wrapText="1"/>
    </xf>
    <xf numFmtId="1" fontId="19" fillId="2" borderId="9" xfId="0" applyNumberFormat="1" applyFont="1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2" fontId="6" fillId="2" borderId="9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2" fontId="6" fillId="3" borderId="9" xfId="0" applyNumberFormat="1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2" fontId="6" fillId="4" borderId="9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2" fontId="6" fillId="6" borderId="5" xfId="0" applyNumberFormat="1" applyFont="1" applyFill="1" applyBorder="1" applyAlignment="1">
      <alignment horizontal="center"/>
    </xf>
    <xf numFmtId="2" fontId="6" fillId="6" borderId="6" xfId="0" applyNumberFormat="1" applyFont="1" applyFill="1" applyBorder="1" applyAlignment="1">
      <alignment horizontal="center"/>
    </xf>
    <xf numFmtId="2" fontId="6" fillId="6" borderId="2" xfId="0" applyNumberFormat="1" applyFont="1" applyFill="1" applyBorder="1" applyAlignment="1">
      <alignment horizontal="center"/>
    </xf>
    <xf numFmtId="2" fontId="3" fillId="6" borderId="6" xfId="0" applyNumberFormat="1" applyFont="1" applyFill="1" applyBorder="1" applyAlignment="1">
      <alignment horizontal="center"/>
    </xf>
    <xf numFmtId="2" fontId="3" fillId="6" borderId="9" xfId="0" applyNumberFormat="1" applyFont="1" applyFill="1" applyBorder="1" applyAlignment="1">
      <alignment horizontal="center"/>
    </xf>
    <xf numFmtId="2" fontId="3" fillId="6" borderId="3" xfId="0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2" fontId="15" fillId="3" borderId="2" xfId="0" applyNumberFormat="1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6" borderId="3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0" fontId="3" fillId="6" borderId="6" xfId="0" applyFont="1" applyFill="1" applyBorder="1" applyAlignment="1">
      <alignment horizontal="center"/>
    </xf>
    <xf numFmtId="1" fontId="9" fillId="0" borderId="6" xfId="0" applyNumberFormat="1" applyFont="1" applyBorder="1" applyAlignment="1">
      <alignment horizontal="center" wrapText="1"/>
    </xf>
    <xf numFmtId="1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top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4" borderId="4" xfId="0" applyFill="1" applyBorder="1" applyAlignment="1">
      <alignment horizontal="center" vertical="top"/>
    </xf>
    <xf numFmtId="0" fontId="0" fillId="4" borderId="10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49" fontId="3" fillId="0" borderId="2" xfId="0" applyNumberFormat="1" applyFont="1" applyBorder="1" applyAlignment="1">
      <alignment horizontal="justify" vertical="top"/>
    </xf>
    <xf numFmtId="0" fontId="3" fillId="0" borderId="2" xfId="0" applyFont="1" applyBorder="1" applyAlignment="1">
      <alignment vertical="top"/>
    </xf>
    <xf numFmtId="49" fontId="3" fillId="0" borderId="6" xfId="0" applyNumberFormat="1" applyFont="1" applyBorder="1" applyAlignment="1">
      <alignment horizontal="justify" vertical="top"/>
    </xf>
    <xf numFmtId="0" fontId="3" fillId="0" borderId="6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6" fillId="6" borderId="6" xfId="0" applyFont="1" applyFill="1" applyBorder="1" applyAlignment="1">
      <alignment horizontal="center"/>
    </xf>
    <xf numFmtId="2" fontId="6" fillId="6" borderId="3" xfId="0" applyNumberFormat="1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9" fillId="0" borderId="14" xfId="0" applyFont="1" applyFill="1" applyBorder="1" applyAlignment="1">
      <alignment wrapText="1"/>
    </xf>
    <xf numFmtId="49" fontId="3" fillId="0" borderId="14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 horizontal="left" wrapText="1"/>
    </xf>
    <xf numFmtId="1" fontId="19" fillId="0" borderId="14" xfId="0" applyNumberFormat="1" applyFont="1" applyFill="1" applyBorder="1" applyAlignment="1">
      <alignment horizontal="center" wrapText="1"/>
    </xf>
    <xf numFmtId="2" fontId="6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1" fontId="19" fillId="0" borderId="0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wrapText="1"/>
    </xf>
    <xf numFmtId="2" fontId="20" fillId="6" borderId="2" xfId="0" applyNumberFormat="1" applyFont="1" applyFill="1" applyBorder="1" applyAlignment="1">
      <alignment horizontal="center" wrapText="1"/>
    </xf>
    <xf numFmtId="2" fontId="18" fillId="6" borderId="3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0" fillId="6" borderId="1" xfId="0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18" fillId="6" borderId="3" xfId="0" applyFont="1" applyFill="1" applyBorder="1" applyAlignment="1">
      <alignment horizontal="center" wrapText="1"/>
    </xf>
    <xf numFmtId="0" fontId="4" fillId="6" borderId="2" xfId="0" applyFont="1" applyFill="1" applyBorder="1" applyAlignment="1">
      <alignment horizontal="center"/>
    </xf>
    <xf numFmtId="0" fontId="20" fillId="6" borderId="2" xfId="0" applyFont="1" applyFill="1" applyBorder="1" applyAlignment="1">
      <alignment horizontal="center" wrapText="1"/>
    </xf>
    <xf numFmtId="0" fontId="4" fillId="6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8" xfId="0" applyBorder="1"/>
    <xf numFmtId="0" fontId="0" fillId="6" borderId="5" xfId="0" applyFill="1" applyBorder="1" applyAlignment="1">
      <alignment horizontal="center"/>
    </xf>
    <xf numFmtId="0" fontId="32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8" fillId="0" borderId="0" xfId="0" applyFont="1" applyFill="1" applyBorder="1" applyAlignment="1">
      <alignment horizontal="center" wrapText="1"/>
    </xf>
    <xf numFmtId="1" fontId="18" fillId="0" borderId="0" xfId="0" applyNumberFormat="1" applyFont="1" applyFill="1" applyBorder="1" applyAlignment="1">
      <alignment horizontal="center" wrapText="1"/>
    </xf>
    <xf numFmtId="1" fontId="44" fillId="0" borderId="0" xfId="0" applyNumberFormat="1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center"/>
    </xf>
    <xf numFmtId="0" fontId="41" fillId="0" borderId="0" xfId="0" applyFont="1" applyFill="1" applyAlignment="1">
      <alignment horizontal="right" vertical="top"/>
    </xf>
    <xf numFmtId="0" fontId="11" fillId="0" borderId="0" xfId="0" applyFont="1" applyFill="1"/>
    <xf numFmtId="0" fontId="0" fillId="0" borderId="6" xfId="0" applyBorder="1" applyAlignment="1">
      <alignment horizontal="left" vertical="top" wrapText="1"/>
    </xf>
    <xf numFmtId="0" fontId="46" fillId="0" borderId="0" xfId="0" applyFont="1" applyAlignment="1">
      <alignment horizontal="left" vertical="top"/>
    </xf>
    <xf numFmtId="0" fontId="0" fillId="0" borderId="14" xfId="0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20" fillId="2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/>
    </xf>
    <xf numFmtId="2" fontId="20" fillId="3" borderId="2" xfId="0" applyNumberFormat="1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/>
    </xf>
    <xf numFmtId="0" fontId="20" fillId="4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/>
    </xf>
    <xf numFmtId="0" fontId="18" fillId="2" borderId="3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/>
    </xf>
    <xf numFmtId="2" fontId="18" fillId="3" borderId="3" xfId="0" applyNumberFormat="1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/>
    </xf>
    <xf numFmtId="0" fontId="18" fillId="4" borderId="3" xfId="0" applyFont="1" applyFill="1" applyBorder="1" applyAlignment="1">
      <alignment horizontal="center" vertical="top" wrapText="1"/>
    </xf>
    <xf numFmtId="0" fontId="30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6" xfId="0" applyFont="1" applyBorder="1" applyAlignment="1">
      <alignment vertical="top"/>
    </xf>
    <xf numFmtId="0" fontId="9" fillId="2" borderId="3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0" fillId="6" borderId="4" xfId="0" applyFill="1" applyBorder="1" applyAlignment="1">
      <alignment horizontal="center" vertical="top"/>
    </xf>
    <xf numFmtId="0" fontId="0" fillId="6" borderId="10" xfId="0" applyFill="1" applyBorder="1" applyAlignment="1">
      <alignment horizontal="center" vertical="top"/>
    </xf>
    <xf numFmtId="0" fontId="4" fillId="6" borderId="2" xfId="0" applyFont="1" applyFill="1" applyBorder="1" applyAlignment="1">
      <alignment horizontal="center" vertical="top"/>
    </xf>
    <xf numFmtId="0" fontId="20" fillId="6" borderId="2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top"/>
    </xf>
    <xf numFmtId="0" fontId="18" fillId="6" borderId="3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4" fillId="2" borderId="2" xfId="0" applyFont="1" applyFill="1" applyBorder="1" applyAlignment="1">
      <alignment horizontal="center" vertical="top" wrapText="1"/>
    </xf>
    <xf numFmtId="0" fontId="24" fillId="3" borderId="2" xfId="0" applyFont="1" applyFill="1" applyBorder="1" applyAlignment="1">
      <alignment horizontal="center" vertical="top" wrapText="1"/>
    </xf>
    <xf numFmtId="0" fontId="24" fillId="4" borderId="2" xfId="0" applyFont="1" applyFill="1" applyBorder="1" applyAlignment="1">
      <alignment horizontal="center" vertical="top" wrapText="1"/>
    </xf>
    <xf numFmtId="0" fontId="70" fillId="6" borderId="2" xfId="0" applyFont="1" applyFill="1" applyBorder="1" applyAlignment="1">
      <alignment horizontal="center" vertical="top" wrapText="1"/>
    </xf>
    <xf numFmtId="0" fontId="24" fillId="2" borderId="3" xfId="0" applyFont="1" applyFill="1" applyBorder="1" applyAlignment="1">
      <alignment horizontal="center" vertical="top" wrapText="1"/>
    </xf>
    <xf numFmtId="0" fontId="24" fillId="2" borderId="6" xfId="0" applyFont="1" applyFill="1" applyBorder="1" applyAlignment="1">
      <alignment horizontal="center" vertical="top" wrapText="1"/>
    </xf>
    <xf numFmtId="0" fontId="24" fillId="3" borderId="3" xfId="0" applyFont="1" applyFill="1" applyBorder="1" applyAlignment="1">
      <alignment horizontal="center" vertical="top" wrapText="1"/>
    </xf>
    <xf numFmtId="0" fontId="24" fillId="3" borderId="6" xfId="0" applyFont="1" applyFill="1" applyBorder="1" applyAlignment="1">
      <alignment horizontal="center" vertical="top" wrapText="1"/>
    </xf>
    <xf numFmtId="0" fontId="24" fillId="4" borderId="3" xfId="0" applyFont="1" applyFill="1" applyBorder="1" applyAlignment="1">
      <alignment horizontal="center" vertical="top" wrapText="1"/>
    </xf>
    <xf numFmtId="0" fontId="24" fillId="4" borderId="6" xfId="0" applyFont="1" applyFill="1" applyBorder="1" applyAlignment="1">
      <alignment horizontal="center" vertical="top" wrapText="1"/>
    </xf>
    <xf numFmtId="0" fontId="70" fillId="6" borderId="3" xfId="0" applyFont="1" applyFill="1" applyBorder="1" applyAlignment="1">
      <alignment horizontal="center" vertical="top" wrapText="1"/>
    </xf>
    <xf numFmtId="0" fontId="70" fillId="6" borderId="6" xfId="0" applyFont="1" applyFill="1" applyBorder="1" applyAlignment="1">
      <alignment horizontal="center" vertical="top" wrapText="1"/>
    </xf>
    <xf numFmtId="1" fontId="25" fillId="0" borderId="2" xfId="0" applyNumberFormat="1" applyFont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top" wrapText="1"/>
    </xf>
    <xf numFmtId="0" fontId="27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1" fontId="25" fillId="0" borderId="6" xfId="0" applyNumberFormat="1" applyFont="1" applyBorder="1" applyAlignment="1">
      <alignment horizontal="center" vertical="top" wrapText="1"/>
    </xf>
    <xf numFmtId="0" fontId="26" fillId="0" borderId="6" xfId="0" applyFont="1" applyBorder="1" applyAlignment="1">
      <alignment horizontal="center" vertical="top" wrapText="1"/>
    </xf>
    <xf numFmtId="0" fontId="27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27" fillId="3" borderId="6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27" fillId="4" borderId="6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 wrapText="1"/>
    </xf>
    <xf numFmtId="0" fontId="27" fillId="6" borderId="6" xfId="0" applyFont="1" applyFill="1" applyBorder="1" applyAlignment="1">
      <alignment horizontal="center" vertical="top" wrapText="1"/>
    </xf>
    <xf numFmtId="0" fontId="3" fillId="6" borderId="6" xfId="0" applyFont="1" applyFill="1" applyBorder="1" applyAlignment="1">
      <alignment horizontal="center" vertical="top" wrapText="1"/>
    </xf>
    <xf numFmtId="0" fontId="0" fillId="2" borderId="6" xfId="0" applyFill="1" applyBorder="1" applyAlignment="1">
      <alignment vertical="top"/>
    </xf>
    <xf numFmtId="0" fontId="0" fillId="3" borderId="6" xfId="0" applyFill="1" applyBorder="1" applyAlignment="1">
      <alignment vertical="top"/>
    </xf>
    <xf numFmtId="0" fontId="0" fillId="4" borderId="6" xfId="0" applyFill="1" applyBorder="1" applyAlignment="1">
      <alignment vertical="top"/>
    </xf>
    <xf numFmtId="0" fontId="0" fillId="6" borderId="6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4" borderId="3" xfId="0" applyFill="1" applyBorder="1" applyAlignment="1">
      <alignment vertical="top"/>
    </xf>
    <xf numFmtId="0" fontId="0" fillId="6" borderId="3" xfId="0" applyFill="1" applyBorder="1" applyAlignment="1">
      <alignment vertical="top"/>
    </xf>
    <xf numFmtId="1" fontId="30" fillId="0" borderId="6" xfId="0" applyNumberFormat="1" applyFont="1" applyBorder="1" applyAlignment="1">
      <alignment horizontal="center" vertical="top"/>
    </xf>
    <xf numFmtId="0" fontId="30" fillId="0" borderId="6" xfId="0" applyFont="1" applyBorder="1" applyAlignment="1">
      <alignment vertical="top"/>
    </xf>
    <xf numFmtId="0" fontId="30" fillId="0" borderId="6" xfId="0" applyFont="1" applyBorder="1" applyAlignment="1">
      <alignment horizontal="center" vertical="top"/>
    </xf>
    <xf numFmtId="0" fontId="0" fillId="0" borderId="6" xfId="0" applyFill="1" applyBorder="1" applyAlignment="1">
      <alignment vertical="top"/>
    </xf>
    <xf numFmtId="1" fontId="30" fillId="0" borderId="2" xfId="0" applyNumberFormat="1" applyFont="1" applyBorder="1" applyAlignment="1">
      <alignment horizontal="center" vertical="top"/>
    </xf>
    <xf numFmtId="0" fontId="30" fillId="0" borderId="2" xfId="0" applyFont="1" applyBorder="1" applyAlignment="1">
      <alignment vertical="top"/>
    </xf>
    <xf numFmtId="0" fontId="0" fillId="0" borderId="2" xfId="0" applyFill="1" applyBorder="1" applyAlignment="1">
      <alignment vertical="top"/>
    </xf>
    <xf numFmtId="1" fontId="0" fillId="0" borderId="14" xfId="0" applyNumberFormat="1" applyFill="1" applyBorder="1" applyAlignment="1">
      <alignment horizontal="center" vertical="top"/>
    </xf>
    <xf numFmtId="0" fontId="31" fillId="0" borderId="14" xfId="0" applyFont="1" applyFill="1" applyBorder="1" applyAlignment="1">
      <alignment vertical="top"/>
    </xf>
    <xf numFmtId="0" fontId="31" fillId="0" borderId="14" xfId="0" applyFont="1" applyFill="1" applyBorder="1" applyAlignment="1">
      <alignment horizontal="center" vertical="top"/>
    </xf>
    <xf numFmtId="1" fontId="0" fillId="0" borderId="0" xfId="0" applyNumberFormat="1" applyFill="1" applyBorder="1" applyAlignment="1">
      <alignment horizontal="center" vertical="top"/>
    </xf>
    <xf numFmtId="0" fontId="31" fillId="0" borderId="0" xfId="0" applyFont="1" applyFill="1" applyBorder="1" applyAlignment="1">
      <alignment vertical="top"/>
    </xf>
    <xf numFmtId="0" fontId="31" fillId="0" borderId="0" xfId="0" applyFont="1" applyFill="1" applyBorder="1" applyAlignment="1">
      <alignment horizontal="center" vertical="top"/>
    </xf>
    <xf numFmtId="0" fontId="24" fillId="6" borderId="2" xfId="0" applyFont="1" applyFill="1" applyBorder="1" applyAlignment="1">
      <alignment horizontal="center" vertical="top" wrapText="1"/>
    </xf>
    <xf numFmtId="0" fontId="24" fillId="6" borderId="3" xfId="0" applyFont="1" applyFill="1" applyBorder="1" applyAlignment="1">
      <alignment horizontal="center" vertical="top" wrapText="1"/>
    </xf>
    <xf numFmtId="0" fontId="24" fillId="6" borderId="6" xfId="0" applyFont="1" applyFill="1" applyBorder="1" applyAlignment="1">
      <alignment horizontal="center" vertical="top" wrapText="1"/>
    </xf>
    <xf numFmtId="1" fontId="30" fillId="0" borderId="3" xfId="0" applyNumberFormat="1" applyFont="1" applyBorder="1" applyAlignment="1">
      <alignment horizontal="center" vertical="top"/>
    </xf>
    <xf numFmtId="0" fontId="30" fillId="0" borderId="3" xfId="0" applyFont="1" applyBorder="1" applyAlignment="1">
      <alignment vertical="top"/>
    </xf>
    <xf numFmtId="0" fontId="30" fillId="0" borderId="3" xfId="0" applyFont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 wrapText="1"/>
    </xf>
    <xf numFmtId="0" fontId="27" fillId="0" borderId="6" xfId="0" applyFont="1" applyFill="1" applyBorder="1" applyAlignment="1">
      <alignment horizontal="center" vertical="top" wrapText="1"/>
    </xf>
    <xf numFmtId="0" fontId="27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27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27" fillId="4" borderId="3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27" fillId="6" borderId="3" xfId="0" applyFont="1" applyFill="1" applyBorder="1" applyAlignment="1">
      <alignment horizontal="center" vertical="top" wrapText="1"/>
    </xf>
    <xf numFmtId="0" fontId="3" fillId="6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/>
    </xf>
    <xf numFmtId="0" fontId="27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3" xfId="0" applyFill="1" applyBorder="1" applyAlignment="1">
      <alignment vertical="top"/>
    </xf>
    <xf numFmtId="0" fontId="27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26" fillId="0" borderId="2" xfId="0" applyFont="1" applyBorder="1" applyAlignment="1">
      <alignment horizontal="left" vertical="top" wrapText="1"/>
    </xf>
    <xf numFmtId="0" fontId="26" fillId="0" borderId="6" xfId="0" applyFont="1" applyBorder="1" applyAlignment="1">
      <alignment horizontal="left" vertical="top" wrapText="1"/>
    </xf>
    <xf numFmtId="0" fontId="0" fillId="0" borderId="6" xfId="0" applyFill="1" applyBorder="1" applyAlignment="1">
      <alignment horizontal="center" vertical="top"/>
    </xf>
    <xf numFmtId="1" fontId="0" fillId="0" borderId="6" xfId="0" applyNumberFormat="1" applyFill="1" applyBorder="1" applyAlignment="1">
      <alignment horizontal="center" vertical="top"/>
    </xf>
    <xf numFmtId="1" fontId="0" fillId="0" borderId="3" xfId="0" applyNumberFormat="1" applyFill="1" applyBorder="1" applyAlignment="1">
      <alignment horizontal="center" vertical="top"/>
    </xf>
    <xf numFmtId="0" fontId="0" fillId="6" borderId="17" xfId="0" applyFill="1" applyBorder="1" applyAlignment="1">
      <alignment horizontal="center" vertical="top"/>
    </xf>
    <xf numFmtId="0" fontId="6" fillId="6" borderId="18" xfId="0" applyFont="1" applyFill="1" applyBorder="1" applyAlignment="1">
      <alignment horizontal="center" vertical="top"/>
    </xf>
    <xf numFmtId="0" fontId="17" fillId="6" borderId="2" xfId="0" applyFont="1" applyFill="1" applyBorder="1" applyAlignment="1">
      <alignment horizontal="center" vertical="top"/>
    </xf>
    <xf numFmtId="0" fontId="71" fillId="3" borderId="2" xfId="0" applyFont="1" applyFill="1" applyBorder="1" applyAlignment="1">
      <alignment horizontal="center" vertical="top"/>
    </xf>
    <xf numFmtId="0" fontId="24" fillId="6" borderId="1" xfId="0" applyFont="1" applyFill="1" applyBorder="1" applyAlignment="1">
      <alignment horizontal="center" vertical="top"/>
    </xf>
    <xf numFmtId="0" fontId="72" fillId="4" borderId="2" xfId="0" applyFont="1" applyFill="1" applyBorder="1" applyAlignment="1">
      <alignment horizontal="center" vertical="top"/>
    </xf>
    <xf numFmtId="0" fontId="0" fillId="0" borderId="6" xfId="0" applyBorder="1" applyAlignment="1">
      <alignment vertical="center" wrapText="1"/>
    </xf>
    <xf numFmtId="0" fontId="13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33" fillId="0" borderId="2" xfId="0" applyFont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6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6" borderId="10" xfId="0" quotePrefix="1" applyFill="1" applyBorder="1" applyAlignment="1">
      <alignment horizontal="center"/>
    </xf>
    <xf numFmtId="0" fontId="17" fillId="6" borderId="6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1" fillId="0" borderId="0" xfId="0" applyFont="1"/>
    <xf numFmtId="0" fontId="11" fillId="0" borderId="6" xfId="0" applyFont="1" applyBorder="1" applyAlignment="1">
      <alignment horizontal="center"/>
    </xf>
    <xf numFmtId="0" fontId="30" fillId="0" borderId="6" xfId="0" applyFont="1" applyBorder="1"/>
    <xf numFmtId="0" fontId="30" fillId="0" borderId="11" xfId="0" applyFont="1" applyBorder="1"/>
    <xf numFmtId="0" fontId="30" fillId="0" borderId="17" xfId="0" applyFont="1" applyBorder="1"/>
    <xf numFmtId="0" fontId="30" fillId="0" borderId="15" xfId="0" applyFont="1" applyBorder="1"/>
    <xf numFmtId="0" fontId="30" fillId="0" borderId="2" xfId="0" applyFont="1" applyBorder="1"/>
    <xf numFmtId="0" fontId="30" fillId="0" borderId="3" xfId="0" applyFont="1" applyBorder="1"/>
    <xf numFmtId="0" fontId="10" fillId="0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30" fillId="0" borderId="0" xfId="0" applyFont="1" applyFill="1" applyBorder="1"/>
    <xf numFmtId="0" fontId="11" fillId="0" borderId="0" xfId="0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1" fontId="0" fillId="6" borderId="6" xfId="0" applyNumberFormat="1" applyFill="1" applyBorder="1" applyAlignment="1">
      <alignment horizontal="center"/>
    </xf>
    <xf numFmtId="1" fontId="0" fillId="6" borderId="4" xfId="0" applyNumberFormat="1" applyFill="1" applyBorder="1" applyAlignment="1">
      <alignment horizontal="center"/>
    </xf>
    <xf numFmtId="1" fontId="6" fillId="6" borderId="5" xfId="0" applyNumberFormat="1" applyFont="1" applyFill="1" applyBorder="1" applyAlignment="1">
      <alignment horizontal="center"/>
    </xf>
    <xf numFmtId="1" fontId="17" fillId="6" borderId="6" xfId="0" applyNumberFormat="1" applyFont="1" applyFill="1" applyBorder="1" applyAlignment="1">
      <alignment horizontal="center"/>
    </xf>
    <xf numFmtId="1" fontId="6" fillId="6" borderId="3" xfId="0" applyNumberFormat="1" applyFont="1" applyFill="1" applyBorder="1" applyAlignment="1">
      <alignment horizontal="center"/>
    </xf>
    <xf numFmtId="1" fontId="0" fillId="6" borderId="10" xfId="0" quotePrefix="1" applyNumberFormat="1" applyFill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0" fillId="0" borderId="14" xfId="0" applyFill="1" applyBorder="1"/>
    <xf numFmtId="2" fontId="6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  <xf numFmtId="49" fontId="6" fillId="0" borderId="1" xfId="0" applyNumberFormat="1" applyFont="1" applyBorder="1" applyAlignment="1">
      <alignment horizontal="left" vertical="top"/>
    </xf>
    <xf numFmtId="49" fontId="6" fillId="0" borderId="31" xfId="0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top"/>
    </xf>
    <xf numFmtId="0" fontId="32" fillId="0" borderId="32" xfId="0" applyFont="1" applyBorder="1" applyAlignment="1">
      <alignment vertical="top" wrapText="1"/>
    </xf>
    <xf numFmtId="49" fontId="6" fillId="0" borderId="33" xfId="0" applyNumberFormat="1" applyFont="1" applyBorder="1" applyAlignment="1">
      <alignment horizontal="left" vertical="top"/>
    </xf>
    <xf numFmtId="49" fontId="0" fillId="0" borderId="34" xfId="0" applyNumberFormat="1" applyBorder="1" applyAlignment="1">
      <alignment horizontal="left" vertical="top"/>
    </xf>
    <xf numFmtId="0" fontId="0" fillId="0" borderId="32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187" fontId="0" fillId="0" borderId="34" xfId="0" applyNumberFormat="1" applyBorder="1" applyAlignment="1">
      <alignment horizontal="center" vertical="top"/>
    </xf>
    <xf numFmtId="0" fontId="6" fillId="0" borderId="34" xfId="0" applyFont="1" applyFill="1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49" fontId="6" fillId="0" borderId="9" xfId="0" applyNumberFormat="1" applyFont="1" applyBorder="1" applyAlignment="1">
      <alignment horizontal="left" vertical="top"/>
    </xf>
    <xf numFmtId="49" fontId="0" fillId="0" borderId="32" xfId="0" applyNumberFormat="1" applyBorder="1" applyAlignment="1">
      <alignment horizontal="left" vertical="top"/>
    </xf>
    <xf numFmtId="49" fontId="3" fillId="0" borderId="30" xfId="0" applyNumberFormat="1" applyFont="1" applyBorder="1" applyAlignment="1">
      <alignment horizontal="left" vertical="top"/>
    </xf>
    <xf numFmtId="49" fontId="0" fillId="0" borderId="14" xfId="0" applyNumberFormat="1" applyFill="1" applyBorder="1" applyAlignment="1">
      <alignment horizontal="left" vertical="top"/>
    </xf>
    <xf numFmtId="0" fontId="6" fillId="0" borderId="14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49" fontId="32" fillId="0" borderId="4" xfId="0" applyNumberFormat="1" applyFont="1" applyBorder="1" applyAlignment="1">
      <alignment vertical="center"/>
    </xf>
    <xf numFmtId="0" fontId="32" fillId="0" borderId="10" xfId="0" applyFont="1" applyBorder="1" applyAlignment="1">
      <alignment vertical="top"/>
    </xf>
    <xf numFmtId="2" fontId="32" fillId="0" borderId="10" xfId="0" applyNumberFormat="1" applyFont="1" applyBorder="1" applyAlignment="1">
      <alignment horizontal="center" vertical="center"/>
    </xf>
    <xf numFmtId="0" fontId="32" fillId="0" borderId="5" xfId="0" applyFont="1" applyBorder="1" applyAlignment="1">
      <alignment vertical="top"/>
    </xf>
    <xf numFmtId="0" fontId="32" fillId="0" borderId="35" xfId="0" applyFont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2" fillId="0" borderId="36" xfId="0" applyFont="1" applyBorder="1" applyAlignment="1">
      <alignment vertical="center"/>
    </xf>
    <xf numFmtId="0" fontId="32" fillId="0" borderId="13" xfId="0" applyFont="1" applyBorder="1" applyAlignment="1">
      <alignment vertical="top"/>
    </xf>
    <xf numFmtId="49" fontId="32" fillId="0" borderId="15" xfId="0" quotePrefix="1" applyNumberFormat="1" applyFont="1" applyBorder="1" applyAlignment="1">
      <alignment vertical="center"/>
    </xf>
    <xf numFmtId="2" fontId="32" fillId="0" borderId="4" xfId="0" applyNumberFormat="1" applyFont="1" applyBorder="1" applyAlignment="1">
      <alignment horizontal="left" vertical="center"/>
    </xf>
    <xf numFmtId="2" fontId="32" fillId="0" borderId="10" xfId="0" applyNumberFormat="1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center" vertical="center"/>
    </xf>
    <xf numFmtId="2" fontId="32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left" vertical="center"/>
    </xf>
    <xf numFmtId="2" fontId="3" fillId="0" borderId="16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vertical="top"/>
    </xf>
    <xf numFmtId="49" fontId="3" fillId="0" borderId="6" xfId="0" applyNumberFormat="1" applyFont="1" applyBorder="1" applyAlignment="1">
      <alignment vertical="top"/>
    </xf>
    <xf numFmtId="49" fontId="19" fillId="0" borderId="6" xfId="0" applyNumberFormat="1" applyFont="1" applyBorder="1" applyAlignment="1">
      <alignment vertical="top"/>
    </xf>
    <xf numFmtId="49" fontId="3" fillId="0" borderId="2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top"/>
    </xf>
    <xf numFmtId="187" fontId="19" fillId="0" borderId="4" xfId="0" applyNumberFormat="1" applyFont="1" applyFill="1" applyBorder="1" applyAlignment="1">
      <alignment horizontal="right" vertical="top"/>
    </xf>
    <xf numFmtId="0" fontId="50" fillId="2" borderId="10" xfId="0" applyFont="1" applyFill="1" applyBorder="1" applyAlignment="1">
      <alignment horizontal="center" vertical="top"/>
    </xf>
    <xf numFmtId="187" fontId="19" fillId="0" borderId="10" xfId="0" applyNumberFormat="1" applyFont="1" applyBorder="1" applyAlignment="1">
      <alignment horizontal="right" vertical="top"/>
    </xf>
    <xf numFmtId="0" fontId="50" fillId="3" borderId="10" xfId="0" applyFont="1" applyFill="1" applyBorder="1" applyAlignment="1">
      <alignment horizontal="center" vertical="top"/>
    </xf>
    <xf numFmtId="0" fontId="12" fillId="4" borderId="5" xfId="0" applyFont="1" applyFill="1" applyBorder="1" applyAlignment="1">
      <alignment horizontal="center" vertical="top"/>
    </xf>
    <xf numFmtId="187" fontId="0" fillId="0" borderId="4" xfId="0" applyNumberFormat="1" applyBorder="1" applyAlignment="1">
      <alignment horizontal="right" vertical="top"/>
    </xf>
    <xf numFmtId="187" fontId="9" fillId="0" borderId="4" xfId="0" applyNumberFormat="1" applyFont="1" applyFill="1" applyBorder="1" applyAlignment="1">
      <alignment horizontal="right" vertical="top"/>
    </xf>
    <xf numFmtId="0" fontId="10" fillId="2" borderId="10" xfId="0" applyFont="1" applyFill="1" applyBorder="1" applyAlignment="1">
      <alignment horizontal="center" vertical="top"/>
    </xf>
    <xf numFmtId="187" fontId="9" fillId="0" borderId="10" xfId="0" applyNumberFormat="1" applyFont="1" applyBorder="1" applyAlignment="1">
      <alignment horizontal="right" vertical="top"/>
    </xf>
    <xf numFmtId="0" fontId="10" fillId="3" borderId="10" xfId="0" applyFont="1" applyFill="1" applyBorder="1" applyAlignment="1">
      <alignment horizontal="center" vertical="top"/>
    </xf>
    <xf numFmtId="187" fontId="9" fillId="0" borderId="4" xfId="0" applyNumberFormat="1" applyFont="1" applyBorder="1" applyAlignment="1">
      <alignment horizontal="right" vertical="top"/>
    </xf>
    <xf numFmtId="0" fontId="9" fillId="4" borderId="5" xfId="0" applyFont="1" applyFill="1" applyBorder="1" applyAlignment="1">
      <alignment horizontal="center" vertical="top"/>
    </xf>
    <xf numFmtId="0" fontId="10" fillId="4" borderId="5" xfId="0" applyFont="1" applyFill="1" applyBorder="1" applyAlignment="1">
      <alignment horizontal="center" vertical="top"/>
    </xf>
    <xf numFmtId="0" fontId="9" fillId="6" borderId="10" xfId="0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49" fontId="3" fillId="0" borderId="3" xfId="0" applyNumberFormat="1" applyFont="1" applyBorder="1" applyAlignment="1">
      <alignment vertical="top"/>
    </xf>
    <xf numFmtId="187" fontId="9" fillId="0" borderId="17" xfId="0" applyNumberFormat="1" applyFont="1" applyBorder="1" applyAlignment="1">
      <alignment horizontal="right" vertical="top"/>
    </xf>
    <xf numFmtId="0" fontId="9" fillId="0" borderId="17" xfId="0" applyFont="1" applyBorder="1" applyAlignment="1">
      <alignment horizontal="right" vertical="top"/>
    </xf>
    <xf numFmtId="49" fontId="7" fillId="0" borderId="6" xfId="0" applyNumberFormat="1" applyFont="1" applyBorder="1" applyAlignment="1">
      <alignment vertical="top" wrapText="1"/>
    </xf>
    <xf numFmtId="49" fontId="0" fillId="0" borderId="1" xfId="0" applyNumberFormat="1" applyBorder="1" applyAlignment="1">
      <alignment vertical="top"/>
    </xf>
    <xf numFmtId="187" fontId="9" fillId="0" borderId="17" xfId="0" applyNumberFormat="1" applyFont="1" applyFill="1" applyBorder="1" applyAlignment="1">
      <alignment horizontal="right" vertical="top"/>
    </xf>
    <xf numFmtId="187" fontId="9" fillId="0" borderId="0" xfId="0" applyNumberFormat="1" applyFont="1" applyFill="1" applyBorder="1" applyAlignment="1">
      <alignment horizontal="right" vertical="top"/>
    </xf>
    <xf numFmtId="0" fontId="9" fillId="4" borderId="18" xfId="0" applyFont="1" applyFill="1" applyBorder="1" applyAlignment="1">
      <alignment horizontal="center" vertical="top"/>
    </xf>
    <xf numFmtId="0" fontId="9" fillId="2" borderId="10" xfId="0" applyFont="1" applyFill="1" applyBorder="1" applyAlignment="1">
      <alignment horizontal="center" vertical="top"/>
    </xf>
    <xf numFmtId="187" fontId="9" fillId="0" borderId="10" xfId="0" applyNumberFormat="1" applyFont="1" applyFill="1" applyBorder="1" applyAlignment="1">
      <alignment horizontal="right" vertical="top"/>
    </xf>
    <xf numFmtId="0" fontId="9" fillId="3" borderId="5" xfId="0" applyFont="1" applyFill="1" applyBorder="1" applyAlignment="1">
      <alignment horizontal="center" vertical="top"/>
    </xf>
    <xf numFmtId="187" fontId="9" fillId="0" borderId="4" xfId="0" applyNumberFormat="1" applyFont="1" applyBorder="1" applyAlignment="1">
      <alignment horizontal="left" vertical="top"/>
    </xf>
    <xf numFmtId="0" fontId="10" fillId="0" borderId="8" xfId="0" applyFont="1" applyFill="1" applyBorder="1" applyAlignment="1">
      <alignment horizontal="center" vertical="top"/>
    </xf>
    <xf numFmtId="0" fontId="10" fillId="0" borderId="6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0" fontId="10" fillId="0" borderId="21" xfId="0" applyFont="1" applyFill="1" applyBorder="1" applyAlignment="1">
      <alignment horizontal="center" vertical="top"/>
    </xf>
    <xf numFmtId="0" fontId="10" fillId="0" borderId="18" xfId="0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center" vertical="top"/>
    </xf>
    <xf numFmtId="1" fontId="10" fillId="0" borderId="2" xfId="0" applyNumberFormat="1" applyFont="1" applyFill="1" applyBorder="1" applyAlignment="1">
      <alignment horizontal="center" vertical="top"/>
    </xf>
    <xf numFmtId="1" fontId="10" fillId="0" borderId="6" xfId="0" applyNumberFormat="1" applyFont="1" applyFill="1" applyBorder="1" applyAlignment="1">
      <alignment horizontal="center" vertical="top"/>
    </xf>
    <xf numFmtId="1" fontId="10" fillId="0" borderId="1" xfId="0" applyNumberFormat="1" applyFont="1" applyFill="1" applyBorder="1" applyAlignment="1">
      <alignment horizontal="center" vertical="top"/>
    </xf>
    <xf numFmtId="0" fontId="50" fillId="0" borderId="1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43" fillId="0" borderId="30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53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0" fillId="0" borderId="15" xfId="0" applyBorder="1" applyAlignment="1">
      <alignment horizontal="center" vertical="top"/>
    </xf>
    <xf numFmtId="0" fontId="0" fillId="0" borderId="13" xfId="0" applyBorder="1" applyAlignment="1">
      <alignment vertical="top"/>
    </xf>
    <xf numFmtId="0" fontId="39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2" fontId="41" fillId="0" borderId="0" xfId="0" applyNumberFormat="1" applyFont="1" applyAlignment="1">
      <alignment vertical="top"/>
    </xf>
    <xf numFmtId="0" fontId="21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69" fillId="0" borderId="2" xfId="0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68" fillId="0" borderId="5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/>
    </xf>
    <xf numFmtId="2" fontId="6" fillId="3" borderId="5" xfId="0" applyNumberFormat="1" applyFont="1" applyFill="1" applyBorder="1" applyAlignment="1">
      <alignment horizontal="center" vertical="top"/>
    </xf>
    <xf numFmtId="0" fontId="6" fillId="4" borderId="10" xfId="0" applyFont="1" applyFill="1" applyBorder="1" applyAlignment="1">
      <alignment horizontal="center" vertical="top"/>
    </xf>
    <xf numFmtId="0" fontId="6" fillId="6" borderId="5" xfId="0" applyFont="1" applyFill="1" applyBorder="1" applyAlignment="1">
      <alignment horizontal="center" vertical="top"/>
    </xf>
    <xf numFmtId="0" fontId="0" fillId="0" borderId="2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6" fillId="6" borderId="6" xfId="0" applyFont="1" applyFill="1" applyBorder="1" applyAlignment="1">
      <alignment vertical="top"/>
    </xf>
    <xf numFmtId="0" fontId="0" fillId="0" borderId="3" xfId="0" applyBorder="1" applyAlignment="1">
      <alignment horizontal="left" vertical="top"/>
    </xf>
    <xf numFmtId="0" fontId="6" fillId="6" borderId="3" xfId="0" applyFont="1" applyFill="1" applyBorder="1" applyAlignment="1">
      <alignment vertical="top"/>
    </xf>
    <xf numFmtId="0" fontId="0" fillId="0" borderId="0" xfId="0" applyBorder="1" applyAlignment="1">
      <alignment horizontal="left" vertical="top"/>
    </xf>
    <xf numFmtId="1" fontId="17" fillId="3" borderId="6" xfId="0" applyNumberFormat="1" applyFont="1" applyFill="1" applyBorder="1" applyAlignment="1">
      <alignment horizontal="center"/>
    </xf>
    <xf numFmtId="1" fontId="6" fillId="3" borderId="3" xfId="0" applyNumberFormat="1" applyFont="1" applyFill="1" applyBorder="1" applyAlignment="1">
      <alignment horizontal="center"/>
    </xf>
    <xf numFmtId="1" fontId="6" fillId="3" borderId="6" xfId="0" applyNumberFormat="1" applyFont="1" applyFill="1" applyBorder="1" applyAlignment="1">
      <alignment horizontal="center"/>
    </xf>
    <xf numFmtId="1" fontId="6" fillId="4" borderId="6" xfId="0" applyNumberFormat="1" applyFont="1" applyFill="1" applyBorder="1" applyAlignment="1">
      <alignment horizontal="center"/>
    </xf>
    <xf numFmtId="1" fontId="6" fillId="6" borderId="6" xfId="0" applyNumberFormat="1" applyFont="1" applyFill="1" applyBorder="1" applyAlignment="1">
      <alignment horizontal="center"/>
    </xf>
    <xf numFmtId="1" fontId="0" fillId="6" borderId="3" xfId="0" applyNumberFormat="1" applyFill="1" applyBorder="1" applyAlignment="1">
      <alignment horizontal="center"/>
    </xf>
    <xf numFmtId="0" fontId="48" fillId="0" borderId="0" xfId="0" applyFont="1" applyFill="1" applyBorder="1" applyAlignment="1">
      <alignment horizontal="right" vertical="top"/>
    </xf>
    <xf numFmtId="187" fontId="9" fillId="0" borderId="30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vertical="top"/>
    </xf>
    <xf numFmtId="0" fontId="30" fillId="0" borderId="6" xfId="0" applyFont="1" applyBorder="1" applyAlignment="1">
      <alignment horizontal="left" vertical="top"/>
    </xf>
    <xf numFmtId="0" fontId="30" fillId="0" borderId="2" xfId="0" applyFont="1" applyBorder="1" applyAlignment="1">
      <alignment horizontal="left" vertical="top"/>
    </xf>
    <xf numFmtId="0" fontId="30" fillId="0" borderId="3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73" fillId="0" borderId="0" xfId="0" applyFont="1" applyAlignment="1">
      <alignment horizontal="center"/>
    </xf>
    <xf numFmtId="0" fontId="22" fillId="0" borderId="0" xfId="0" applyFont="1" applyAlignment="1">
      <alignment horizontal="left" vertical="center"/>
    </xf>
    <xf numFmtId="0" fontId="0" fillId="9" borderId="2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2" fontId="74" fillId="2" borderId="6" xfId="0" applyNumberFormat="1" applyFont="1" applyFill="1" applyBorder="1" applyAlignment="1">
      <alignment horizontal="center" vertical="center"/>
    </xf>
    <xf numFmtId="2" fontId="75" fillId="3" borderId="6" xfId="0" applyNumberFormat="1" applyFont="1" applyFill="1" applyBorder="1" applyAlignment="1">
      <alignment horizontal="center" vertical="center"/>
    </xf>
    <xf numFmtId="2" fontId="76" fillId="4" borderId="6" xfId="0" applyNumberFormat="1" applyFont="1" applyFill="1" applyBorder="1" applyAlignment="1">
      <alignment horizontal="center" vertical="center"/>
    </xf>
    <xf numFmtId="2" fontId="77" fillId="6" borderId="6" xfId="0" applyNumberFormat="1" applyFont="1" applyFill="1" applyBorder="1" applyAlignment="1">
      <alignment horizontal="center" vertical="center"/>
    </xf>
    <xf numFmtId="2" fontId="78" fillId="6" borderId="6" xfId="0" applyNumberFormat="1" applyFont="1" applyFill="1" applyBorder="1" applyAlignment="1">
      <alignment horizontal="center" vertical="center"/>
    </xf>
    <xf numFmtId="2" fontId="81" fillId="2" borderId="7" xfId="0" applyNumberFormat="1" applyFont="1" applyFill="1" applyBorder="1" applyAlignment="1">
      <alignment horizontal="center" vertical="center"/>
    </xf>
    <xf numFmtId="2" fontId="10" fillId="3" borderId="7" xfId="0" applyNumberFormat="1" applyFont="1" applyFill="1" applyBorder="1" applyAlignment="1">
      <alignment horizontal="center" vertical="center"/>
    </xf>
    <xf numFmtId="2" fontId="10" fillId="4" borderId="7" xfId="0" applyNumberFormat="1" applyFont="1" applyFill="1" applyBorder="1" applyAlignment="1">
      <alignment horizontal="center" vertical="center"/>
    </xf>
    <xf numFmtId="0" fontId="83" fillId="2" borderId="1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/>
    </xf>
    <xf numFmtId="2" fontId="80" fillId="2" borderId="2" xfId="0" applyNumberFormat="1" applyFont="1" applyFill="1" applyBorder="1" applyAlignment="1">
      <alignment horizontal="center"/>
    </xf>
    <xf numFmtId="2" fontId="10" fillId="3" borderId="2" xfId="0" applyNumberFormat="1" applyFont="1" applyFill="1" applyBorder="1" applyAlignment="1">
      <alignment horizontal="center"/>
    </xf>
    <xf numFmtId="1" fontId="75" fillId="3" borderId="5" xfId="0" applyNumberFormat="1" applyFont="1" applyFill="1" applyBorder="1" applyAlignment="1">
      <alignment horizontal="center"/>
    </xf>
    <xf numFmtId="1" fontId="82" fillId="3" borderId="1" xfId="0" applyNumberFormat="1" applyFont="1" applyFill="1" applyBorder="1" applyAlignment="1">
      <alignment horizontal="center"/>
    </xf>
    <xf numFmtId="0" fontId="79" fillId="0" borderId="6" xfId="0" applyFont="1" applyBorder="1" applyAlignment="1">
      <alignment vertical="top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0" fontId="32" fillId="0" borderId="6" xfId="0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49" fontId="0" fillId="0" borderId="16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1" fontId="32" fillId="0" borderId="0" xfId="0" applyNumberFormat="1" applyFont="1" applyBorder="1" applyAlignment="1">
      <alignment horizontal="center" vertical="center" textRotation="180"/>
    </xf>
    <xf numFmtId="1" fontId="32" fillId="0" borderId="16" xfId="0" applyNumberFormat="1" applyFont="1" applyBorder="1" applyAlignment="1">
      <alignment horizontal="right" vertical="center" textRotation="180"/>
    </xf>
    <xf numFmtId="49" fontId="0" fillId="0" borderId="30" xfId="0" applyNumberFormat="1" applyBorder="1" applyAlignment="1">
      <alignment vertical="top"/>
    </xf>
    <xf numFmtId="49" fontId="0" fillId="0" borderId="32" xfId="0" applyNumberFormat="1" applyBorder="1" applyAlignment="1">
      <alignment vertical="top"/>
    </xf>
    <xf numFmtId="49" fontId="3" fillId="0" borderId="33" xfId="0" applyNumberFormat="1" applyFont="1" applyBorder="1" applyAlignment="1">
      <alignment vertical="center" wrapText="1"/>
    </xf>
    <xf numFmtId="49" fontId="0" fillId="0" borderId="31" xfId="0" applyNumberFormat="1" applyBorder="1" applyAlignment="1">
      <alignment vertical="top"/>
    </xf>
    <xf numFmtId="49" fontId="0" fillId="0" borderId="34" xfId="0" applyNumberFormat="1" applyBorder="1" applyAlignment="1">
      <alignment vertical="top"/>
    </xf>
    <xf numFmtId="49" fontId="3" fillId="0" borderId="30" xfId="0" applyNumberFormat="1" applyFont="1" applyBorder="1" applyAlignment="1">
      <alignment vertical="top"/>
    </xf>
    <xf numFmtId="0" fontId="10" fillId="0" borderId="30" xfId="0" applyFont="1" applyFill="1" applyBorder="1" applyAlignment="1">
      <alignment horizontal="center" vertical="top"/>
    </xf>
    <xf numFmtId="49" fontId="3" fillId="0" borderId="6" xfId="0" applyNumberFormat="1" applyFont="1" applyBorder="1" applyAlignment="1">
      <alignment horizontal="left" vertical="top"/>
    </xf>
    <xf numFmtId="0" fontId="6" fillId="6" borderId="30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2" fontId="9" fillId="6" borderId="12" xfId="0" applyNumberFormat="1" applyFont="1" applyFill="1" applyBorder="1" applyAlignment="1">
      <alignment horizontal="center"/>
    </xf>
    <xf numFmtId="1" fontId="70" fillId="2" borderId="2" xfId="0" applyNumberFormat="1" applyFont="1" applyFill="1" applyBorder="1" applyAlignment="1">
      <alignment horizontal="center" vertical="center"/>
    </xf>
    <xf numFmtId="2" fontId="81" fillId="2" borderId="2" xfId="0" applyNumberFormat="1" applyFont="1" applyFill="1" applyBorder="1" applyAlignment="1">
      <alignment horizontal="center" vertical="center"/>
    </xf>
    <xf numFmtId="1" fontId="70" fillId="3" borderId="2" xfId="0" applyNumberFormat="1" applyFont="1" applyFill="1" applyBorder="1" applyAlignment="1">
      <alignment horizontal="center" vertical="center"/>
    </xf>
    <xf numFmtId="2" fontId="10" fillId="3" borderId="2" xfId="0" applyNumberFormat="1" applyFont="1" applyFill="1" applyBorder="1" applyAlignment="1">
      <alignment horizontal="center" vertical="center"/>
    </xf>
    <xf numFmtId="1" fontId="70" fillId="4" borderId="2" xfId="0" applyNumberFormat="1" applyFont="1" applyFill="1" applyBorder="1" applyAlignment="1">
      <alignment horizontal="center" vertical="center"/>
    </xf>
    <xf numFmtId="2" fontId="81" fillId="4" borderId="2" xfId="0" applyNumberFormat="1" applyFont="1" applyFill="1" applyBorder="1" applyAlignment="1">
      <alignment horizontal="center" vertical="center"/>
    </xf>
    <xf numFmtId="1" fontId="70" fillId="6" borderId="2" xfId="0" applyNumberFormat="1" applyFont="1" applyFill="1" applyBorder="1" applyAlignment="1">
      <alignment horizontal="center" vertical="center"/>
    </xf>
    <xf numFmtId="2" fontId="81" fillId="6" borderId="2" xfId="0" applyNumberFormat="1" applyFont="1" applyFill="1" applyBorder="1" applyAlignment="1">
      <alignment horizontal="center" vertical="center"/>
    </xf>
    <xf numFmtId="2" fontId="81" fillId="2" borderId="8" xfId="0" applyNumberFormat="1" applyFont="1" applyFill="1" applyBorder="1" applyAlignment="1">
      <alignment horizontal="center" vertical="center"/>
    </xf>
    <xf numFmtId="2" fontId="81" fillId="2" borderId="3" xfId="0" applyNumberFormat="1" applyFont="1" applyFill="1" applyBorder="1" applyAlignment="1">
      <alignment horizontal="center" vertical="center"/>
    </xf>
    <xf numFmtId="2" fontId="81" fillId="3" borderId="7" xfId="0" applyNumberFormat="1" applyFont="1" applyFill="1" applyBorder="1" applyAlignment="1">
      <alignment horizontal="center" vertical="center"/>
    </xf>
    <xf numFmtId="2" fontId="81" fillId="3" borderId="8" xfId="0" applyNumberFormat="1" applyFont="1" applyFill="1" applyBorder="1" applyAlignment="1">
      <alignment horizontal="center" vertical="center"/>
    </xf>
    <xf numFmtId="2" fontId="81" fillId="3" borderId="3" xfId="0" applyNumberFormat="1" applyFont="1" applyFill="1" applyBorder="1" applyAlignment="1">
      <alignment horizontal="center" vertical="center"/>
    </xf>
    <xf numFmtId="2" fontId="81" fillId="6" borderId="7" xfId="0" applyNumberFormat="1" applyFont="1" applyFill="1" applyBorder="1" applyAlignment="1">
      <alignment horizontal="center" vertical="center"/>
    </xf>
    <xf numFmtId="2" fontId="81" fillId="6" borderId="8" xfId="0" applyNumberFormat="1" applyFont="1" applyFill="1" applyBorder="1" applyAlignment="1">
      <alignment horizontal="center" vertical="center"/>
    </xf>
    <xf numFmtId="2" fontId="81" fillId="6" borderId="3" xfId="0" applyNumberFormat="1" applyFont="1" applyFill="1" applyBorder="1" applyAlignment="1">
      <alignment horizontal="center" vertical="center"/>
    </xf>
    <xf numFmtId="2" fontId="81" fillId="4" borderId="7" xfId="0" applyNumberFormat="1" applyFont="1" applyFill="1" applyBorder="1" applyAlignment="1">
      <alignment horizontal="center" vertical="center"/>
    </xf>
    <xf numFmtId="2" fontId="81" fillId="4" borderId="8" xfId="0" applyNumberFormat="1" applyFont="1" applyFill="1" applyBorder="1" applyAlignment="1">
      <alignment horizontal="center" vertical="center"/>
    </xf>
    <xf numFmtId="2" fontId="81" fillId="4" borderId="3" xfId="0" applyNumberFormat="1" applyFont="1" applyFill="1" applyBorder="1" applyAlignment="1">
      <alignment horizontal="center" vertical="center"/>
    </xf>
    <xf numFmtId="2" fontId="10" fillId="6" borderId="2" xfId="0" applyNumberFormat="1" applyFont="1" applyFill="1" applyBorder="1" applyAlignment="1">
      <alignment horizontal="center" vertical="center"/>
    </xf>
    <xf numFmtId="2" fontId="9" fillId="6" borderId="6" xfId="0" applyNumberFormat="1" applyFont="1" applyFill="1" applyBorder="1" applyAlignment="1">
      <alignment horizontal="center" vertical="center"/>
    </xf>
    <xf numFmtId="2" fontId="9" fillId="6" borderId="9" xfId="0" applyNumberFormat="1" applyFont="1" applyFill="1" applyBorder="1" applyAlignment="1">
      <alignment horizontal="center" vertical="center"/>
    </xf>
    <xf numFmtId="2" fontId="10" fillId="6" borderId="6" xfId="0" applyNumberFormat="1" applyFont="1" applyFill="1" applyBorder="1" applyAlignment="1">
      <alignment horizontal="center" vertical="center"/>
    </xf>
    <xf numFmtId="2" fontId="9" fillId="6" borderId="3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2" fontId="81" fillId="2" borderId="6" xfId="0" applyNumberFormat="1" applyFont="1" applyFill="1" applyBorder="1" applyAlignment="1">
      <alignment horizontal="center" vertical="center"/>
    </xf>
    <xf numFmtId="2" fontId="10" fillId="3" borderId="6" xfId="0" applyNumberFormat="1" applyFont="1" applyFill="1" applyBorder="1" applyAlignment="1">
      <alignment horizontal="center" vertical="center"/>
    </xf>
    <xf numFmtId="2" fontId="10" fillId="4" borderId="6" xfId="0" applyNumberFormat="1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2" fontId="10" fillId="6" borderId="22" xfId="0" applyNumberFormat="1" applyFont="1" applyFill="1" applyBorder="1" applyAlignment="1">
      <alignment horizontal="center" vertical="center"/>
    </xf>
    <xf numFmtId="2" fontId="10" fillId="6" borderId="7" xfId="0" applyNumberFormat="1" applyFont="1" applyFill="1" applyBorder="1" applyAlignment="1">
      <alignment horizontal="center" vertical="center"/>
    </xf>
    <xf numFmtId="2" fontId="10" fillId="6" borderId="1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" fontId="9" fillId="0" borderId="7" xfId="0" applyNumberFormat="1" applyFont="1" applyBorder="1" applyAlignment="1">
      <alignment horizontal="center" vertical="center"/>
    </xf>
    <xf numFmtId="2" fontId="9" fillId="0" borderId="7" xfId="0" applyNumberFormat="1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2" fontId="81" fillId="2" borderId="19" xfId="0" applyNumberFormat="1" applyFont="1" applyFill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/>
    </xf>
    <xf numFmtId="2" fontId="10" fillId="3" borderId="19" xfId="0" applyNumberFormat="1" applyFont="1" applyFill="1" applyBorder="1" applyAlignment="1">
      <alignment horizontal="center" vertical="center"/>
    </xf>
    <xf numFmtId="2" fontId="10" fillId="4" borderId="19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2" fontId="10" fillId="2" borderId="2" xfId="0" applyNumberFormat="1" applyFont="1" applyFill="1" applyBorder="1" applyAlignment="1">
      <alignment horizontal="center" vertical="center"/>
    </xf>
    <xf numFmtId="2" fontId="10" fillId="4" borderId="2" xfId="0" applyNumberFormat="1" applyFont="1" applyFill="1" applyBorder="1" applyAlignment="1">
      <alignment horizontal="center" vertical="center"/>
    </xf>
    <xf numFmtId="187" fontId="9" fillId="2" borderId="11" xfId="0" applyNumberFormat="1" applyFont="1" applyFill="1" applyBorder="1" applyAlignment="1">
      <alignment horizontal="right" vertical="top"/>
    </xf>
    <xf numFmtId="187" fontId="9" fillId="3" borderId="11" xfId="0" applyNumberFormat="1" applyFont="1" applyFill="1" applyBorder="1" applyAlignment="1">
      <alignment horizontal="right" vertical="top"/>
    </xf>
    <xf numFmtId="187" fontId="9" fillId="4" borderId="11" xfId="0" applyNumberFormat="1" applyFont="1" applyFill="1" applyBorder="1" applyAlignment="1">
      <alignment horizontal="right" vertical="top"/>
    </xf>
    <xf numFmtId="187" fontId="9" fillId="6" borderId="11" xfId="0" applyNumberFormat="1" applyFont="1" applyFill="1" applyBorder="1" applyAlignment="1">
      <alignment horizontal="right" vertical="top"/>
    </xf>
    <xf numFmtId="0" fontId="10" fillId="2" borderId="14" xfId="0" applyFont="1" applyFill="1" applyBorder="1" applyAlignment="1">
      <alignment horizontal="center" vertical="top"/>
    </xf>
    <xf numFmtId="0" fontId="10" fillId="3" borderId="14" xfId="0" applyFont="1" applyFill="1" applyBorder="1" applyAlignment="1">
      <alignment horizontal="center" vertical="top"/>
    </xf>
    <xf numFmtId="0" fontId="10" fillId="4" borderId="12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/>
    </xf>
    <xf numFmtId="0" fontId="10" fillId="6" borderId="14" xfId="0" applyFont="1" applyFill="1" applyBorder="1" applyAlignment="1">
      <alignment horizontal="center" vertical="top"/>
    </xf>
    <xf numFmtId="187" fontId="10" fillId="2" borderId="11" xfId="0" applyNumberFormat="1" applyFont="1" applyFill="1" applyBorder="1" applyAlignment="1">
      <alignment horizontal="right" vertical="top"/>
    </xf>
    <xf numFmtId="187" fontId="10" fillId="3" borderId="11" xfId="0" applyNumberFormat="1" applyFont="1" applyFill="1" applyBorder="1" applyAlignment="1">
      <alignment horizontal="right" vertical="top"/>
    </xf>
    <xf numFmtId="187" fontId="10" fillId="4" borderId="11" xfId="0" applyNumberFormat="1" applyFont="1" applyFill="1" applyBorder="1" applyAlignment="1">
      <alignment horizontal="right" vertical="top"/>
    </xf>
    <xf numFmtId="187" fontId="10" fillId="6" borderId="11" xfId="0" applyNumberFormat="1" applyFont="1" applyFill="1" applyBorder="1" applyAlignment="1">
      <alignment horizontal="right" vertical="top"/>
    </xf>
    <xf numFmtId="187" fontId="10" fillId="2" borderId="17" xfId="0" applyNumberFormat="1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center" vertical="top"/>
    </xf>
    <xf numFmtId="187" fontId="10" fillId="3" borderId="17" xfId="0" applyNumberFormat="1" applyFont="1" applyFill="1" applyBorder="1" applyAlignment="1">
      <alignment horizontal="right" vertical="top"/>
    </xf>
    <xf numFmtId="0" fontId="10" fillId="3" borderId="0" xfId="0" applyFont="1" applyFill="1" applyBorder="1" applyAlignment="1">
      <alignment horizontal="center" vertical="top"/>
    </xf>
    <xf numFmtId="187" fontId="10" fillId="4" borderId="17" xfId="0" applyNumberFormat="1" applyFont="1" applyFill="1" applyBorder="1" applyAlignment="1">
      <alignment horizontal="right" vertical="top"/>
    </xf>
    <xf numFmtId="0" fontId="10" fillId="4" borderId="18" xfId="0" applyFont="1" applyFill="1" applyBorder="1" applyAlignment="1">
      <alignment horizontal="center" vertical="top"/>
    </xf>
    <xf numFmtId="1" fontId="10" fillId="0" borderId="18" xfId="0" applyNumberFormat="1" applyFont="1" applyFill="1" applyBorder="1" applyAlignment="1">
      <alignment horizontal="center" vertical="top"/>
    </xf>
    <xf numFmtId="187" fontId="10" fillId="6" borderId="17" xfId="0" applyNumberFormat="1" applyFont="1" applyFill="1" applyBorder="1" applyAlignment="1">
      <alignment horizontal="right" vertical="top"/>
    </xf>
    <xf numFmtId="187" fontId="9" fillId="0" borderId="37" xfId="0" applyNumberFormat="1" applyFont="1" applyFill="1" applyBorder="1" applyAlignment="1">
      <alignment horizontal="right" vertical="top"/>
    </xf>
    <xf numFmtId="187" fontId="9" fillId="2" borderId="38" xfId="0" applyNumberFormat="1" applyFont="1" applyFill="1" applyBorder="1" applyAlignment="1">
      <alignment horizontal="center" vertical="top"/>
    </xf>
    <xf numFmtId="187" fontId="10" fillId="0" borderId="30" xfId="0" applyNumberFormat="1" applyFont="1" applyFill="1" applyBorder="1" applyAlignment="1">
      <alignment horizontal="center" vertical="top"/>
    </xf>
    <xf numFmtId="187" fontId="9" fillId="0" borderId="38" xfId="0" applyNumberFormat="1" applyFont="1" applyBorder="1" applyAlignment="1">
      <alignment horizontal="right" vertical="top"/>
    </xf>
    <xf numFmtId="187" fontId="9" fillId="3" borderId="38" xfId="0" applyNumberFormat="1" applyFont="1" applyFill="1" applyBorder="1" applyAlignment="1">
      <alignment horizontal="center" vertical="top"/>
    </xf>
    <xf numFmtId="187" fontId="9" fillId="4" borderId="39" xfId="0" applyNumberFormat="1" applyFont="1" applyFill="1" applyBorder="1" applyAlignment="1">
      <alignment horizontal="center" vertical="top"/>
    </xf>
    <xf numFmtId="1" fontId="10" fillId="0" borderId="39" xfId="0" applyNumberFormat="1" applyFont="1" applyFill="1" applyBorder="1" applyAlignment="1">
      <alignment horizontal="center" vertical="top"/>
    </xf>
    <xf numFmtId="187" fontId="9" fillId="0" borderId="37" xfId="0" applyNumberFormat="1" applyFont="1" applyBorder="1" applyAlignment="1">
      <alignment horizontal="center" vertical="top"/>
    </xf>
    <xf numFmtId="0" fontId="9" fillId="6" borderId="38" xfId="0" applyFont="1" applyFill="1" applyBorder="1" applyAlignment="1">
      <alignment horizontal="center" vertical="top"/>
    </xf>
    <xf numFmtId="187" fontId="9" fillId="2" borderId="0" xfId="0" applyNumberFormat="1" applyFont="1" applyFill="1" applyBorder="1" applyAlignment="1">
      <alignment horizontal="right" vertical="top"/>
    </xf>
    <xf numFmtId="187" fontId="9" fillId="2" borderId="0" xfId="0" applyNumberFormat="1" applyFont="1" applyFill="1" applyBorder="1" applyAlignment="1">
      <alignment horizontal="center" vertical="top"/>
    </xf>
    <xf numFmtId="187" fontId="10" fillId="0" borderId="6" xfId="0" applyNumberFormat="1" applyFont="1" applyFill="1" applyBorder="1" applyAlignment="1">
      <alignment horizontal="center" vertical="top"/>
    </xf>
    <xf numFmtId="187" fontId="9" fillId="3" borderId="0" xfId="0" applyNumberFormat="1" applyFont="1" applyFill="1" applyBorder="1" applyAlignment="1">
      <alignment horizontal="right" vertical="top"/>
    </xf>
    <xf numFmtId="187" fontId="9" fillId="3" borderId="0" xfId="0" applyNumberFormat="1" applyFont="1" applyFill="1" applyBorder="1" applyAlignment="1">
      <alignment horizontal="center" vertical="top"/>
    </xf>
    <xf numFmtId="187" fontId="9" fillId="4" borderId="0" xfId="0" applyNumberFormat="1" applyFont="1" applyFill="1" applyBorder="1" applyAlignment="1">
      <alignment horizontal="right" vertical="top"/>
    </xf>
    <xf numFmtId="187" fontId="9" fillId="4" borderId="18" xfId="0" applyNumberFormat="1" applyFont="1" applyFill="1" applyBorder="1" applyAlignment="1">
      <alignment horizontal="center" vertical="top"/>
    </xf>
    <xf numFmtId="187" fontId="9" fillId="6" borderId="0" xfId="0" applyNumberFormat="1" applyFont="1" applyFill="1" applyBorder="1" applyAlignment="1">
      <alignment horizontal="right" vertical="top"/>
    </xf>
    <xf numFmtId="187" fontId="9" fillId="0" borderId="0" xfId="0" applyNumberFormat="1" applyFont="1" applyBorder="1" applyAlignment="1">
      <alignment horizontal="right" vertical="top"/>
    </xf>
    <xf numFmtId="187" fontId="9" fillId="0" borderId="17" xfId="0" applyNumberFormat="1" applyFont="1" applyBorder="1" applyAlignment="1">
      <alignment horizontal="center" vertical="top"/>
    </xf>
    <xf numFmtId="187" fontId="9" fillId="0" borderId="40" xfId="0" applyNumberFormat="1" applyFont="1" applyFill="1" applyBorder="1" applyAlignment="1">
      <alignment horizontal="right" vertical="top"/>
    </xf>
    <xf numFmtId="187" fontId="9" fillId="2" borderId="41" xfId="0" applyNumberFormat="1" applyFont="1" applyFill="1" applyBorder="1" applyAlignment="1">
      <alignment horizontal="center" vertical="top"/>
    </xf>
    <xf numFmtId="187" fontId="10" fillId="0" borderId="34" xfId="0" applyNumberFormat="1" applyFont="1" applyFill="1" applyBorder="1" applyAlignment="1">
      <alignment horizontal="center" vertical="top"/>
    </xf>
    <xf numFmtId="187" fontId="9" fillId="0" borderId="40" xfId="0" applyNumberFormat="1" applyFont="1" applyBorder="1" applyAlignment="1">
      <alignment horizontal="right" vertical="top"/>
    </xf>
    <xf numFmtId="187" fontId="9" fillId="3" borderId="41" xfId="0" applyNumberFormat="1" applyFont="1" applyFill="1" applyBorder="1" applyAlignment="1">
      <alignment horizontal="center" vertical="top"/>
    </xf>
    <xf numFmtId="187" fontId="9" fillId="0" borderId="41" xfId="0" applyNumberFormat="1" applyFont="1" applyBorder="1" applyAlignment="1">
      <alignment horizontal="right" vertical="top"/>
    </xf>
    <xf numFmtId="187" fontId="9" fillId="4" borderId="42" xfId="0" applyNumberFormat="1" applyFont="1" applyFill="1" applyBorder="1" applyAlignment="1">
      <alignment horizontal="center" vertical="top"/>
    </xf>
    <xf numFmtId="1" fontId="10" fillId="0" borderId="42" xfId="0" applyNumberFormat="1" applyFont="1" applyFill="1" applyBorder="1" applyAlignment="1">
      <alignment horizontal="center" vertical="top"/>
    </xf>
    <xf numFmtId="187" fontId="9" fillId="0" borderId="40" xfId="0" applyNumberFormat="1" applyFont="1" applyBorder="1" applyAlignment="1">
      <alignment horizontal="center" vertical="top"/>
    </xf>
    <xf numFmtId="0" fontId="9" fillId="6" borderId="41" xfId="0" applyFont="1" applyFill="1" applyBorder="1" applyAlignment="1">
      <alignment horizontal="center" vertical="top"/>
    </xf>
    <xf numFmtId="0" fontId="10" fillId="0" borderId="34" xfId="0" applyFont="1" applyFill="1" applyBorder="1" applyAlignment="1">
      <alignment horizontal="center" vertical="top"/>
    </xf>
    <xf numFmtId="1" fontId="10" fillId="0" borderId="12" xfId="0" applyNumberFormat="1" applyFont="1" applyFill="1" applyBorder="1" applyAlignment="1">
      <alignment horizontal="center" vertical="top"/>
    </xf>
    <xf numFmtId="0" fontId="9" fillId="6" borderId="14" xfId="0" applyFont="1" applyFill="1" applyBorder="1" applyAlignment="1">
      <alignment horizontal="center" vertical="top"/>
    </xf>
    <xf numFmtId="187" fontId="9" fillId="0" borderId="43" xfId="0" applyNumberFormat="1" applyFont="1" applyFill="1" applyBorder="1" applyAlignment="1">
      <alignment horizontal="right" vertical="top"/>
    </xf>
    <xf numFmtId="0" fontId="9" fillId="2" borderId="44" xfId="0" applyFont="1" applyFill="1" applyBorder="1" applyAlignment="1">
      <alignment horizontal="center" vertical="top"/>
    </xf>
    <xf numFmtId="0" fontId="10" fillId="0" borderId="32" xfId="0" applyFont="1" applyFill="1" applyBorder="1" applyAlignment="1">
      <alignment horizontal="center" vertical="top"/>
    </xf>
    <xf numFmtId="187" fontId="9" fillId="0" borderId="43" xfId="0" applyNumberFormat="1" applyFont="1" applyBorder="1" applyAlignment="1">
      <alignment horizontal="right" vertical="top"/>
    </xf>
    <xf numFmtId="0" fontId="9" fillId="3" borderId="44" xfId="0" applyFont="1" applyFill="1" applyBorder="1" applyAlignment="1">
      <alignment horizontal="center" vertical="top"/>
    </xf>
    <xf numFmtId="0" fontId="9" fillId="0" borderId="43" xfId="0" applyFont="1" applyBorder="1" applyAlignment="1">
      <alignment horizontal="right" vertical="top"/>
    </xf>
    <xf numFmtId="0" fontId="9" fillId="4" borderId="45" xfId="0" applyFont="1" applyFill="1" applyBorder="1" applyAlignment="1">
      <alignment horizontal="center" vertical="top"/>
    </xf>
    <xf numFmtId="1" fontId="10" fillId="0" borderId="45" xfId="0" applyNumberFormat="1" applyFont="1" applyFill="1" applyBorder="1" applyAlignment="1">
      <alignment horizontal="center" vertical="top"/>
    </xf>
    <xf numFmtId="187" fontId="9" fillId="0" borderId="43" xfId="0" applyNumberFormat="1" applyFont="1" applyBorder="1" applyAlignment="1">
      <alignment horizontal="center" vertical="top"/>
    </xf>
    <xf numFmtId="0" fontId="9" fillId="6" borderId="44" xfId="0" applyFont="1" applyFill="1" applyBorder="1" applyAlignment="1">
      <alignment horizontal="center" vertical="top"/>
    </xf>
    <xf numFmtId="0" fontId="9" fillId="3" borderId="0" xfId="0" applyFont="1" applyFill="1" applyBorder="1" applyAlignment="1">
      <alignment horizontal="center" vertical="top"/>
    </xf>
    <xf numFmtId="187" fontId="9" fillId="0" borderId="46" xfId="0" applyNumberFormat="1" applyFont="1" applyFill="1" applyBorder="1" applyAlignment="1">
      <alignment horizontal="right" vertical="top"/>
    </xf>
    <xf numFmtId="0" fontId="9" fillId="2" borderId="47" xfId="0" applyFont="1" applyFill="1" applyBorder="1" applyAlignment="1">
      <alignment horizontal="center" vertical="top"/>
    </xf>
    <xf numFmtId="0" fontId="10" fillId="0" borderId="31" xfId="0" applyFont="1" applyFill="1" applyBorder="1" applyAlignment="1">
      <alignment horizontal="center" vertical="top"/>
    </xf>
    <xf numFmtId="187" fontId="9" fillId="0" borderId="46" xfId="0" applyNumberFormat="1" applyFont="1" applyBorder="1" applyAlignment="1">
      <alignment horizontal="right" vertical="top"/>
    </xf>
    <xf numFmtId="0" fontId="9" fillId="3" borderId="47" xfId="0" applyFont="1" applyFill="1" applyBorder="1" applyAlignment="1">
      <alignment horizontal="center" vertical="top"/>
    </xf>
    <xf numFmtId="0" fontId="9" fillId="0" borderId="46" xfId="0" applyFont="1" applyBorder="1" applyAlignment="1">
      <alignment horizontal="right" vertical="top"/>
    </xf>
    <xf numFmtId="0" fontId="9" fillId="4" borderId="48" xfId="0" applyFont="1" applyFill="1" applyBorder="1" applyAlignment="1">
      <alignment horizontal="center" vertical="top"/>
    </xf>
    <xf numFmtId="1" fontId="10" fillId="0" borderId="48" xfId="0" applyNumberFormat="1" applyFont="1" applyFill="1" applyBorder="1" applyAlignment="1">
      <alignment horizontal="center" vertical="top"/>
    </xf>
    <xf numFmtId="187" fontId="9" fillId="0" borderId="46" xfId="0" applyNumberFormat="1" applyFont="1" applyBorder="1" applyAlignment="1">
      <alignment horizontal="center" vertical="top"/>
    </xf>
    <xf numFmtId="0" fontId="9" fillId="6" borderId="47" xfId="0" applyFont="1" applyFill="1" applyBorder="1" applyAlignment="1">
      <alignment horizontal="center" vertical="top"/>
    </xf>
    <xf numFmtId="187" fontId="9" fillId="0" borderId="15" xfId="0" applyNumberFormat="1" applyFont="1" applyFill="1" applyBorder="1" applyAlignment="1">
      <alignment horizontal="right" vertical="top"/>
    </xf>
    <xf numFmtId="0" fontId="9" fillId="2" borderId="16" xfId="0" applyFont="1" applyFill="1" applyBorder="1" applyAlignment="1">
      <alignment horizontal="center" vertical="top"/>
    </xf>
    <xf numFmtId="187" fontId="9" fillId="0" borderId="15" xfId="0" applyNumberFormat="1" applyFont="1" applyBorder="1" applyAlignment="1">
      <alignment horizontal="right" vertical="top"/>
    </xf>
    <xf numFmtId="0" fontId="9" fillId="3" borderId="16" xfId="0" applyFont="1" applyFill="1" applyBorder="1" applyAlignment="1">
      <alignment horizontal="center" vertical="top"/>
    </xf>
    <xf numFmtId="0" fontId="9" fillId="0" borderId="15" xfId="0" applyFont="1" applyBorder="1" applyAlignment="1">
      <alignment horizontal="right" vertical="top"/>
    </xf>
    <xf numFmtId="0" fontId="9" fillId="4" borderId="13" xfId="0" applyFont="1" applyFill="1" applyBorder="1" applyAlignment="1">
      <alignment horizontal="center" vertical="top"/>
    </xf>
    <xf numFmtId="1" fontId="10" fillId="0" borderId="13" xfId="0" applyNumberFormat="1" applyFont="1" applyFill="1" applyBorder="1" applyAlignment="1">
      <alignment horizontal="center" vertical="top"/>
    </xf>
    <xf numFmtId="187" fontId="9" fillId="0" borderId="15" xfId="0" applyNumberFormat="1" applyFont="1" applyBorder="1" applyAlignment="1">
      <alignment horizontal="center" vertical="top"/>
    </xf>
    <xf numFmtId="0" fontId="9" fillId="2" borderId="38" xfId="0" applyFont="1" applyFill="1" applyBorder="1" applyAlignment="1">
      <alignment horizontal="center" vertical="top"/>
    </xf>
    <xf numFmtId="187" fontId="9" fillId="0" borderId="37" xfId="0" applyNumberFormat="1" applyFont="1" applyBorder="1" applyAlignment="1">
      <alignment horizontal="right" vertical="top"/>
    </xf>
    <xf numFmtId="0" fontId="9" fillId="3" borderId="38" xfId="0" applyFont="1" applyFill="1" applyBorder="1" applyAlignment="1">
      <alignment horizontal="center" vertical="top"/>
    </xf>
    <xf numFmtId="0" fontId="9" fillId="0" borderId="37" xfId="0" applyFont="1" applyBorder="1" applyAlignment="1">
      <alignment horizontal="right" vertical="top"/>
    </xf>
    <xf numFmtId="0" fontId="9" fillId="4" borderId="39" xfId="0" applyFont="1" applyFill="1" applyBorder="1" applyAlignment="1">
      <alignment horizontal="center" vertical="top"/>
    </xf>
    <xf numFmtId="187" fontId="9" fillId="0" borderId="37" xfId="0" applyNumberFormat="1" applyFont="1" applyBorder="1" applyAlignment="1">
      <alignment horizontal="left" vertical="top"/>
    </xf>
    <xf numFmtId="187" fontId="9" fillId="0" borderId="15" xfId="0" applyNumberFormat="1" applyFont="1" applyBorder="1" applyAlignment="1">
      <alignment horizontal="left" vertical="top"/>
    </xf>
    <xf numFmtId="187" fontId="9" fillId="0" borderId="15" xfId="0" applyNumberFormat="1" applyFont="1" applyFill="1" applyBorder="1" applyAlignment="1">
      <alignment horizontal="center" vertical="top"/>
    </xf>
    <xf numFmtId="187" fontId="10" fillId="0" borderId="3" xfId="0" applyNumberFormat="1" applyFont="1" applyFill="1" applyBorder="1" applyAlignment="1">
      <alignment horizontal="center" vertical="top"/>
    </xf>
    <xf numFmtId="187" fontId="9" fillId="3" borderId="15" xfId="0" applyNumberFormat="1" applyFont="1" applyFill="1" applyBorder="1" applyAlignment="1">
      <alignment horizontal="right" vertical="top"/>
    </xf>
    <xf numFmtId="187" fontId="9" fillId="3" borderId="16" xfId="0" applyNumberFormat="1" applyFont="1" applyFill="1" applyBorder="1" applyAlignment="1">
      <alignment horizontal="center" vertical="top"/>
    </xf>
    <xf numFmtId="187" fontId="10" fillId="3" borderId="3" xfId="0" applyNumberFormat="1" applyFont="1" applyFill="1" applyBorder="1" applyAlignment="1">
      <alignment horizontal="center" vertical="top"/>
    </xf>
    <xf numFmtId="187" fontId="9" fillId="6" borderId="16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2" fontId="10" fillId="6" borderId="6" xfId="0" applyNumberFormat="1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2" fontId="10" fillId="6" borderId="6" xfId="0" applyNumberFormat="1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10" fillId="6" borderId="2" xfId="0" applyNumberFormat="1" applyFont="1" applyFill="1" applyBorder="1" applyAlignment="1">
      <alignment horizontal="center"/>
    </xf>
    <xf numFmtId="2" fontId="9" fillId="6" borderId="6" xfId="0" applyNumberFormat="1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2" fontId="9" fillId="6" borderId="3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/>
    </xf>
    <xf numFmtId="2" fontId="10" fillId="2" borderId="6" xfId="0" applyNumberFormat="1" applyFont="1" applyFill="1" applyBorder="1" applyAlignment="1">
      <alignment horizontal="center"/>
    </xf>
    <xf numFmtId="2" fontId="10" fillId="3" borderId="6" xfId="0" applyNumberFormat="1" applyFont="1" applyFill="1" applyBorder="1" applyAlignment="1">
      <alignment horizontal="center"/>
    </xf>
    <xf numFmtId="2" fontId="10" fillId="4" borderId="6" xfId="0" applyNumberFormat="1" applyFont="1" applyFill="1" applyBorder="1" applyAlignment="1">
      <alignment horizontal="center"/>
    </xf>
    <xf numFmtId="2" fontId="22" fillId="3" borderId="6" xfId="0" applyNumberFormat="1" applyFont="1" applyFill="1" applyBorder="1" applyAlignment="1">
      <alignment horizontal="center"/>
    </xf>
    <xf numFmtId="187" fontId="9" fillId="0" borderId="2" xfId="0" applyNumberFormat="1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/>
    </xf>
    <xf numFmtId="187" fontId="9" fillId="2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187" fontId="9" fillId="3" borderId="1" xfId="0" applyNumberFormat="1" applyFont="1" applyFill="1" applyBorder="1" applyAlignment="1">
      <alignment horizontal="center" vertical="top"/>
    </xf>
    <xf numFmtId="187" fontId="9" fillId="4" borderId="1" xfId="0" applyNumberFormat="1" applyFont="1" applyFill="1" applyBorder="1" applyAlignment="1">
      <alignment horizontal="center" vertical="top"/>
    </xf>
    <xf numFmtId="187" fontId="9" fillId="6" borderId="1" xfId="0" applyNumberFormat="1" applyFont="1" applyFill="1" applyBorder="1" applyAlignment="1">
      <alignment horizontal="center" vertical="top"/>
    </xf>
    <xf numFmtId="187" fontId="9" fillId="2" borderId="6" xfId="0" applyNumberFormat="1" applyFont="1" applyFill="1" applyBorder="1" applyAlignment="1">
      <alignment horizontal="center" vertical="top"/>
    </xf>
    <xf numFmtId="187" fontId="9" fillId="3" borderId="6" xfId="0" applyNumberFormat="1" applyFont="1" applyFill="1" applyBorder="1" applyAlignment="1">
      <alignment horizontal="center" vertical="top"/>
    </xf>
    <xf numFmtId="187" fontId="9" fillId="4" borderId="6" xfId="0" applyNumberFormat="1" applyFont="1" applyFill="1" applyBorder="1" applyAlignment="1">
      <alignment horizontal="center" vertical="top"/>
    </xf>
    <xf numFmtId="187" fontId="9" fillId="6" borderId="6" xfId="0" applyNumberFormat="1" applyFont="1" applyFill="1" applyBorder="1" applyAlignment="1">
      <alignment horizontal="center" vertical="top"/>
    </xf>
    <xf numFmtId="187" fontId="9" fillId="0" borderId="30" xfId="0" applyNumberFormat="1" applyFont="1" applyFill="1" applyBorder="1" applyAlignment="1">
      <alignment horizontal="center" vertical="top"/>
    </xf>
    <xf numFmtId="1" fontId="10" fillId="3" borderId="6" xfId="0" applyNumberFormat="1" applyFont="1" applyFill="1" applyBorder="1" applyAlignment="1">
      <alignment horizontal="center" vertical="top"/>
    </xf>
    <xf numFmtId="0" fontId="10" fillId="4" borderId="6" xfId="0" applyFont="1" applyFill="1" applyBorder="1" applyAlignment="1">
      <alignment horizontal="center" vertical="top"/>
    </xf>
    <xf numFmtId="0" fontId="10" fillId="6" borderId="6" xfId="0" applyFont="1" applyFill="1" applyBorder="1" applyAlignment="1">
      <alignment horizontal="center" vertical="top"/>
    </xf>
    <xf numFmtId="187" fontId="9" fillId="2" borderId="3" xfId="0" applyNumberFormat="1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 vertical="top"/>
    </xf>
    <xf numFmtId="187" fontId="9" fillId="3" borderId="3" xfId="0" applyNumberFormat="1" applyFont="1" applyFill="1" applyBorder="1" applyAlignment="1">
      <alignment horizontal="center" vertical="top"/>
    </xf>
    <xf numFmtId="1" fontId="10" fillId="3" borderId="3" xfId="0" applyNumberFormat="1" applyFont="1" applyFill="1" applyBorder="1" applyAlignment="1">
      <alignment horizontal="center" vertical="top"/>
    </xf>
    <xf numFmtId="187" fontId="9" fillId="4" borderId="3" xfId="0" applyNumberFormat="1" applyFont="1" applyFill="1" applyBorder="1" applyAlignment="1">
      <alignment horizontal="center" vertical="top"/>
    </xf>
    <xf numFmtId="0" fontId="10" fillId="4" borderId="3" xfId="0" applyFont="1" applyFill="1" applyBorder="1" applyAlignment="1">
      <alignment horizontal="center" vertical="top"/>
    </xf>
    <xf numFmtId="187" fontId="9" fillId="6" borderId="3" xfId="0" applyNumberFormat="1" applyFont="1" applyFill="1" applyBorder="1" applyAlignment="1">
      <alignment horizontal="center" vertical="top"/>
    </xf>
    <xf numFmtId="187" fontId="9" fillId="0" borderId="1" xfId="0" applyNumberFormat="1" applyFont="1" applyFill="1" applyBorder="1" applyAlignment="1">
      <alignment horizontal="center" vertical="top"/>
    </xf>
    <xf numFmtId="187" fontId="9" fillId="0" borderId="6" xfId="0" applyNumberFormat="1" applyFont="1" applyFill="1" applyBorder="1" applyAlignment="1">
      <alignment horizontal="center" vertical="top"/>
    </xf>
    <xf numFmtId="0" fontId="10" fillId="3" borderId="6" xfId="0" applyFont="1" applyFill="1" applyBorder="1" applyAlignment="1">
      <alignment horizontal="center" vertical="top"/>
    </xf>
    <xf numFmtId="187" fontId="9" fillId="5" borderId="2" xfId="0" applyNumberFormat="1" applyFont="1" applyFill="1" applyBorder="1" applyAlignment="1">
      <alignment horizontal="center" vertical="top"/>
    </xf>
    <xf numFmtId="0" fontId="10" fillId="5" borderId="2" xfId="0" applyFont="1" applyFill="1" applyBorder="1" applyAlignment="1">
      <alignment horizontal="center" vertical="top"/>
    </xf>
    <xf numFmtId="187" fontId="9" fillId="2" borderId="33" xfId="0" applyNumberFormat="1" applyFont="1" applyFill="1" applyBorder="1" applyAlignment="1">
      <alignment horizontal="center" vertical="top"/>
    </xf>
    <xf numFmtId="0" fontId="9" fillId="0" borderId="33" xfId="0" applyFont="1" applyFill="1" applyBorder="1" applyAlignment="1">
      <alignment horizontal="center" vertical="top"/>
    </xf>
    <xf numFmtId="187" fontId="9" fillId="3" borderId="33" xfId="0" applyNumberFormat="1" applyFont="1" applyFill="1" applyBorder="1" applyAlignment="1">
      <alignment horizontal="center" vertical="top"/>
    </xf>
    <xf numFmtId="0" fontId="10" fillId="0" borderId="33" xfId="0" applyFont="1" applyFill="1" applyBorder="1" applyAlignment="1">
      <alignment horizontal="center" vertical="top"/>
    </xf>
    <xf numFmtId="187" fontId="9" fillId="4" borderId="33" xfId="0" applyNumberFormat="1" applyFont="1" applyFill="1" applyBorder="1" applyAlignment="1">
      <alignment horizontal="center" vertical="top"/>
    </xf>
    <xf numFmtId="187" fontId="9" fillId="6" borderId="33" xfId="0" applyNumberFormat="1" applyFont="1" applyFill="1" applyBorder="1" applyAlignment="1">
      <alignment horizontal="center" vertical="top"/>
    </xf>
    <xf numFmtId="0" fontId="9" fillId="0" borderId="30" xfId="0" applyFont="1" applyFill="1" applyBorder="1" applyAlignment="1">
      <alignment horizontal="center" vertical="top"/>
    </xf>
    <xf numFmtId="187" fontId="9" fillId="2" borderId="30" xfId="0" applyNumberFormat="1" applyFont="1" applyFill="1" applyBorder="1" applyAlignment="1">
      <alignment horizontal="center" vertical="top"/>
    </xf>
    <xf numFmtId="187" fontId="9" fillId="3" borderId="30" xfId="0" applyNumberFormat="1" applyFont="1" applyFill="1" applyBorder="1" applyAlignment="1">
      <alignment horizontal="center" vertical="top"/>
    </xf>
    <xf numFmtId="187" fontId="9" fillId="4" borderId="30" xfId="0" applyNumberFormat="1" applyFont="1" applyFill="1" applyBorder="1" applyAlignment="1">
      <alignment horizontal="center" vertical="top"/>
    </xf>
    <xf numFmtId="187" fontId="9" fillId="6" borderId="30" xfId="0" applyNumberFormat="1" applyFont="1" applyFill="1" applyBorder="1" applyAlignment="1">
      <alignment horizontal="center" vertical="top"/>
    </xf>
    <xf numFmtId="187" fontId="9" fillId="0" borderId="34" xfId="0" applyNumberFormat="1" applyFont="1" applyFill="1" applyBorder="1" applyAlignment="1">
      <alignment horizontal="center" vertical="top"/>
    </xf>
    <xf numFmtId="0" fontId="9" fillId="0" borderId="34" xfId="0" applyFont="1" applyFill="1" applyBorder="1" applyAlignment="1">
      <alignment horizontal="center" vertical="top"/>
    </xf>
    <xf numFmtId="187" fontId="9" fillId="2" borderId="31" xfId="0" applyNumberFormat="1" applyFont="1" applyFill="1" applyBorder="1" applyAlignment="1">
      <alignment horizontal="center" vertical="top"/>
    </xf>
    <xf numFmtId="187" fontId="9" fillId="3" borderId="31" xfId="0" applyNumberFormat="1" applyFont="1" applyFill="1" applyBorder="1" applyAlignment="1">
      <alignment horizontal="center" vertical="top"/>
    </xf>
    <xf numFmtId="187" fontId="9" fillId="4" borderId="31" xfId="0" applyNumberFormat="1" applyFont="1" applyFill="1" applyBorder="1" applyAlignment="1">
      <alignment horizontal="center" vertical="top"/>
    </xf>
    <xf numFmtId="187" fontId="9" fillId="6" borderId="31" xfId="0" applyNumberFormat="1" applyFont="1" applyFill="1" applyBorder="1" applyAlignment="1">
      <alignment horizontal="center" vertical="top"/>
    </xf>
    <xf numFmtId="187" fontId="9" fillId="0" borderId="32" xfId="0" applyNumberFormat="1" applyFont="1" applyFill="1" applyBorder="1" applyAlignment="1">
      <alignment horizontal="center" vertical="top"/>
    </xf>
    <xf numFmtId="0" fontId="10" fillId="3" borderId="3" xfId="0" applyFont="1" applyFill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9" fillId="0" borderId="31" xfId="0" applyFont="1" applyFill="1" applyBorder="1" applyAlignment="1">
      <alignment horizontal="center" vertical="top"/>
    </xf>
    <xf numFmtId="187" fontId="9" fillId="0" borderId="32" xfId="0" applyNumberFormat="1" applyFont="1" applyBorder="1" applyAlignment="1">
      <alignment horizontal="center" vertical="top"/>
    </xf>
    <xf numFmtId="0" fontId="9" fillId="0" borderId="32" xfId="0" applyFont="1" applyFill="1" applyBorder="1" applyAlignment="1">
      <alignment horizontal="center" vertical="top"/>
    </xf>
    <xf numFmtId="187" fontId="9" fillId="0" borderId="34" xfId="0" applyNumberFormat="1" applyFont="1" applyBorder="1" applyAlignment="1">
      <alignment horizontal="center" vertical="top"/>
    </xf>
    <xf numFmtId="187" fontId="9" fillId="0" borderId="6" xfId="0" applyNumberFormat="1" applyFont="1" applyBorder="1" applyAlignment="1">
      <alignment horizontal="center" vertical="top"/>
    </xf>
    <xf numFmtId="0" fontId="9" fillId="0" borderId="9" xfId="0" applyFont="1" applyFill="1" applyBorder="1" applyAlignment="1">
      <alignment horizontal="center" vertical="top"/>
    </xf>
    <xf numFmtId="0" fontId="10" fillId="0" borderId="9" xfId="0" applyFont="1" applyFill="1" applyBorder="1" applyAlignment="1">
      <alignment horizontal="center" vertical="top"/>
    </xf>
    <xf numFmtId="187" fontId="9" fillId="2" borderId="2" xfId="0" applyNumberFormat="1" applyFont="1" applyFill="1" applyBorder="1" applyAlignment="1">
      <alignment horizontal="center" vertical="top"/>
    </xf>
    <xf numFmtId="187" fontId="9" fillId="3" borderId="2" xfId="0" applyNumberFormat="1" applyFont="1" applyFill="1" applyBorder="1" applyAlignment="1">
      <alignment horizontal="center" vertical="top"/>
    </xf>
    <xf numFmtId="187" fontId="9" fillId="4" borderId="2" xfId="0" applyNumberFormat="1" applyFont="1" applyFill="1" applyBorder="1" applyAlignment="1">
      <alignment horizontal="center" vertical="top"/>
    </xf>
    <xf numFmtId="187" fontId="9" fillId="6" borderId="2" xfId="0" applyNumberFormat="1" applyFont="1" applyFill="1" applyBorder="1" applyAlignment="1">
      <alignment horizontal="center" vertical="top"/>
    </xf>
    <xf numFmtId="187" fontId="9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0" fillId="2" borderId="2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/>
    </xf>
    <xf numFmtId="2" fontId="10" fillId="2" borderId="22" xfId="0" applyNumberFormat="1" applyFont="1" applyFill="1" applyBorder="1" applyAlignment="1">
      <alignment horizontal="center"/>
    </xf>
    <xf numFmtId="2" fontId="10" fillId="3" borderId="22" xfId="0" applyNumberFormat="1" applyFont="1" applyFill="1" applyBorder="1" applyAlignment="1">
      <alignment horizontal="center"/>
    </xf>
    <xf numFmtId="2" fontId="10" fillId="4" borderId="22" xfId="0" applyNumberFormat="1" applyFont="1" applyFill="1" applyBorder="1" applyAlignment="1">
      <alignment horizontal="center"/>
    </xf>
    <xf numFmtId="2" fontId="10" fillId="6" borderId="22" xfId="0" applyNumberFormat="1" applyFont="1" applyFill="1" applyBorder="1" applyAlignment="1">
      <alignment horizontal="center"/>
    </xf>
    <xf numFmtId="187" fontId="30" fillId="6" borderId="3" xfId="0" applyNumberFormat="1" applyFont="1" applyFill="1" applyBorder="1" applyAlignment="1">
      <alignment horizontal="center" vertical="top"/>
    </xf>
    <xf numFmtId="187" fontId="30" fillId="6" borderId="1" xfId="0" applyNumberFormat="1" applyFont="1" applyFill="1" applyBorder="1" applyAlignment="1">
      <alignment horizontal="center" vertical="top"/>
    </xf>
    <xf numFmtId="2" fontId="10" fillId="2" borderId="8" xfId="0" applyNumberFormat="1" applyFont="1" applyFill="1" applyBorder="1" applyAlignment="1">
      <alignment horizontal="center" vertical="top"/>
    </xf>
    <xf numFmtId="1" fontId="9" fillId="0" borderId="6" xfId="0" applyNumberFormat="1" applyFont="1" applyBorder="1" applyAlignment="1">
      <alignment horizontal="center" vertical="top"/>
    </xf>
    <xf numFmtId="2" fontId="10" fillId="3" borderId="8" xfId="0" applyNumberFormat="1" applyFont="1" applyFill="1" applyBorder="1" applyAlignment="1">
      <alignment horizontal="center" vertical="top"/>
    </xf>
    <xf numFmtId="0" fontId="9" fillId="7" borderId="6" xfId="0" applyFont="1" applyFill="1" applyBorder="1" applyAlignment="1">
      <alignment horizontal="center" vertical="top"/>
    </xf>
    <xf numFmtId="2" fontId="10" fillId="4" borderId="8" xfId="0" applyNumberFormat="1" applyFont="1" applyFill="1" applyBorder="1" applyAlignment="1">
      <alignment horizontal="center" vertical="top"/>
    </xf>
    <xf numFmtId="2" fontId="10" fillId="6" borderId="8" xfId="0" applyNumberFormat="1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2" fontId="10" fillId="2" borderId="1" xfId="0" applyNumberFormat="1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2" fontId="10" fillId="3" borderId="1" xfId="0" applyNumberFormat="1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center" vertical="top"/>
    </xf>
    <xf numFmtId="2" fontId="10" fillId="4" borderId="1" xfId="0" applyNumberFormat="1" applyFont="1" applyFill="1" applyBorder="1" applyAlignment="1">
      <alignment horizontal="center" vertical="top"/>
    </xf>
    <xf numFmtId="0" fontId="9" fillId="6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10" fillId="2" borderId="2" xfId="0" applyFont="1" applyFill="1" applyBorder="1" applyAlignment="1">
      <alignment horizontal="center" vertical="top"/>
    </xf>
    <xf numFmtId="1" fontId="9" fillId="0" borderId="2" xfId="0" applyNumberFormat="1" applyFont="1" applyBorder="1" applyAlignment="1">
      <alignment horizontal="center" vertical="top"/>
    </xf>
    <xf numFmtId="0" fontId="10" fillId="3" borderId="2" xfId="0" applyFont="1" applyFill="1" applyBorder="1" applyAlignment="1">
      <alignment horizontal="center" vertical="top"/>
    </xf>
    <xf numFmtId="0" fontId="10" fillId="4" borderId="2" xfId="0" applyFont="1" applyFill="1" applyBorder="1" applyAlignment="1">
      <alignment horizontal="center" vertical="top"/>
    </xf>
    <xf numFmtId="0" fontId="10" fillId="6" borderId="2" xfId="0" applyFont="1" applyFill="1" applyBorder="1" applyAlignment="1">
      <alignment horizontal="center" vertical="top"/>
    </xf>
    <xf numFmtId="1" fontId="9" fillId="3" borderId="6" xfId="0" applyNumberFormat="1" applyFont="1" applyFill="1" applyBorder="1" applyAlignment="1">
      <alignment horizontal="center" vertical="top"/>
    </xf>
    <xf numFmtId="0" fontId="9" fillId="3" borderId="6" xfId="0" applyFont="1" applyFill="1" applyBorder="1" applyAlignment="1">
      <alignment horizontal="center" vertical="top"/>
    </xf>
    <xf numFmtId="0" fontId="9" fillId="4" borderId="6" xfId="0" applyFont="1" applyFill="1" applyBorder="1" applyAlignment="1">
      <alignment horizontal="center" vertical="top"/>
    </xf>
    <xf numFmtId="0" fontId="9" fillId="6" borderId="6" xfId="0" applyFont="1" applyFill="1" applyBorder="1" applyAlignment="1">
      <alignment horizontal="center" vertical="top"/>
    </xf>
    <xf numFmtId="1" fontId="9" fillId="3" borderId="3" xfId="0" applyNumberFormat="1" applyFont="1" applyFill="1" applyBorder="1" applyAlignment="1">
      <alignment horizontal="center" vertical="top"/>
    </xf>
    <xf numFmtId="0" fontId="9" fillId="3" borderId="3" xfId="0" applyFont="1" applyFill="1" applyBorder="1" applyAlignment="1">
      <alignment horizontal="center" vertical="top"/>
    </xf>
    <xf numFmtId="0" fontId="9" fillId="4" borderId="3" xfId="0" applyFont="1" applyFill="1" applyBorder="1" applyAlignment="1">
      <alignment horizontal="center" vertical="top"/>
    </xf>
    <xf numFmtId="0" fontId="9" fillId="6" borderId="3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2" fontId="10" fillId="2" borderId="2" xfId="0" applyNumberFormat="1" applyFont="1" applyFill="1" applyBorder="1" applyAlignment="1">
      <alignment horizontal="center" vertical="top"/>
    </xf>
    <xf numFmtId="1" fontId="9" fillId="3" borderId="2" xfId="0" applyNumberFormat="1" applyFont="1" applyFill="1" applyBorder="1" applyAlignment="1">
      <alignment horizontal="center" vertical="top"/>
    </xf>
    <xf numFmtId="0" fontId="9" fillId="3" borderId="2" xfId="0" applyFont="1" applyFill="1" applyBorder="1" applyAlignment="1">
      <alignment horizontal="center" vertical="top"/>
    </xf>
    <xf numFmtId="2" fontId="10" fillId="3" borderId="2" xfId="0" applyNumberFormat="1" applyFont="1" applyFill="1" applyBorder="1" applyAlignment="1">
      <alignment horizontal="center" vertical="top"/>
    </xf>
    <xf numFmtId="0" fontId="9" fillId="4" borderId="2" xfId="0" applyFont="1" applyFill="1" applyBorder="1" applyAlignment="1">
      <alignment horizontal="center" vertical="top"/>
    </xf>
    <xf numFmtId="2" fontId="10" fillId="4" borderId="2" xfId="0" applyNumberFormat="1" applyFont="1" applyFill="1" applyBorder="1" applyAlignment="1">
      <alignment horizontal="center" vertical="top"/>
    </xf>
    <xf numFmtId="0" fontId="9" fillId="6" borderId="2" xfId="0" applyFont="1" applyFill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2" fontId="10" fillId="2" borderId="7" xfId="0" applyNumberFormat="1" applyFont="1" applyFill="1" applyBorder="1" applyAlignment="1">
      <alignment horizontal="center" vertical="top"/>
    </xf>
    <xf numFmtId="1" fontId="9" fillId="0" borderId="7" xfId="0" applyNumberFormat="1" applyFont="1" applyBorder="1" applyAlignment="1">
      <alignment horizontal="center" vertical="top"/>
    </xf>
    <xf numFmtId="2" fontId="10" fillId="3" borderId="7" xfId="0" applyNumberFormat="1" applyFont="1" applyFill="1" applyBorder="1" applyAlignment="1">
      <alignment horizontal="center" vertical="top"/>
    </xf>
    <xf numFmtId="2" fontId="10" fillId="4" borderId="7" xfId="0" applyNumberFormat="1" applyFont="1" applyFill="1" applyBorder="1" applyAlignment="1">
      <alignment horizontal="center" vertical="top"/>
    </xf>
    <xf numFmtId="2" fontId="10" fillId="6" borderId="7" xfId="0" applyNumberFormat="1" applyFont="1" applyFill="1" applyBorder="1" applyAlignment="1">
      <alignment horizontal="center" vertical="top"/>
    </xf>
    <xf numFmtId="1" fontId="9" fillId="0" borderId="6" xfId="0" applyNumberFormat="1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/>
    </xf>
    <xf numFmtId="2" fontId="10" fillId="0" borderId="6" xfId="0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2" fontId="9" fillId="0" borderId="6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2" fontId="10" fillId="4" borderId="2" xfId="0" applyNumberFormat="1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2" fontId="10" fillId="3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2" fontId="10" fillId="4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top" wrapText="1"/>
    </xf>
    <xf numFmtId="1" fontId="10" fillId="3" borderId="2" xfId="0" applyNumberFormat="1" applyFont="1" applyFill="1" applyBorder="1" applyAlignment="1">
      <alignment horizontal="center" vertical="top" wrapText="1"/>
    </xf>
    <xf numFmtId="1" fontId="10" fillId="4" borderId="2" xfId="0" applyNumberFormat="1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10" fillId="6" borderId="12" xfId="0" applyFont="1" applyFill="1" applyBorder="1" applyAlignment="1">
      <alignment horizontal="center" vertical="top"/>
    </xf>
    <xf numFmtId="0" fontId="70" fillId="2" borderId="6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 wrapText="1"/>
    </xf>
    <xf numFmtId="0" fontId="70" fillId="3" borderId="6" xfId="0" applyFont="1" applyFill="1" applyBorder="1" applyAlignment="1">
      <alignment horizontal="center"/>
    </xf>
    <xf numFmtId="1" fontId="22" fillId="3" borderId="6" xfId="0" applyNumberFormat="1" applyFont="1" applyFill="1" applyBorder="1" applyAlignment="1">
      <alignment horizontal="center" wrapText="1"/>
    </xf>
    <xf numFmtId="0" fontId="70" fillId="4" borderId="6" xfId="0" applyFont="1" applyFill="1" applyBorder="1" applyAlignment="1">
      <alignment horizontal="center"/>
    </xf>
    <xf numFmtId="1" fontId="73" fillId="4" borderId="6" xfId="0" applyNumberFormat="1" applyFont="1" applyFill="1" applyBorder="1" applyAlignment="1">
      <alignment horizontal="center" wrapText="1"/>
    </xf>
    <xf numFmtId="0" fontId="70" fillId="6" borderId="17" xfId="0" applyFont="1" applyFill="1" applyBorder="1" applyAlignment="1">
      <alignment horizontal="center"/>
    </xf>
    <xf numFmtId="0" fontId="70" fillId="6" borderId="6" xfId="0" applyFont="1" applyFill="1" applyBorder="1" applyAlignment="1">
      <alignment horizontal="center"/>
    </xf>
    <xf numFmtId="0" fontId="22" fillId="6" borderId="18" xfId="0" applyFont="1" applyFill="1" applyBorder="1" applyAlignment="1">
      <alignment horizontal="center" wrapText="1"/>
    </xf>
    <xf numFmtId="0" fontId="70" fillId="2" borderId="3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 wrapText="1"/>
    </xf>
    <xf numFmtId="0" fontId="70" fillId="3" borderId="3" xfId="0" applyFont="1" applyFill="1" applyBorder="1" applyAlignment="1">
      <alignment horizontal="center"/>
    </xf>
    <xf numFmtId="1" fontId="22" fillId="3" borderId="3" xfId="0" applyNumberFormat="1" applyFont="1" applyFill="1" applyBorder="1" applyAlignment="1">
      <alignment horizontal="center" wrapText="1"/>
    </xf>
    <xf numFmtId="0" fontId="70" fillId="4" borderId="3" xfId="0" applyFont="1" applyFill="1" applyBorder="1" applyAlignment="1">
      <alignment horizontal="center"/>
    </xf>
    <xf numFmtId="1" fontId="73" fillId="4" borderId="3" xfId="0" applyNumberFormat="1" applyFont="1" applyFill="1" applyBorder="1" applyAlignment="1">
      <alignment horizontal="center" wrapText="1"/>
    </xf>
    <xf numFmtId="0" fontId="70" fillId="6" borderId="15" xfId="0" applyFont="1" applyFill="1" applyBorder="1" applyAlignment="1">
      <alignment horizontal="center"/>
    </xf>
    <xf numFmtId="0" fontId="70" fillId="6" borderId="3" xfId="0" applyFont="1" applyFill="1" applyBorder="1" applyAlignment="1">
      <alignment horizontal="center"/>
    </xf>
    <xf numFmtId="0" fontId="22" fillId="6" borderId="13" xfId="0" applyFont="1" applyFill="1" applyBorder="1" applyAlignment="1">
      <alignment horizontal="center" wrapText="1"/>
    </xf>
    <xf numFmtId="0" fontId="70" fillId="2" borderId="6" xfId="0" applyFont="1" applyFill="1" applyBorder="1" applyAlignment="1">
      <alignment horizontal="center" vertical="top"/>
    </xf>
    <xf numFmtId="0" fontId="22" fillId="2" borderId="6" xfId="0" applyFont="1" applyFill="1" applyBorder="1" applyAlignment="1">
      <alignment horizontal="center" vertical="top" wrapText="1"/>
    </xf>
    <xf numFmtId="0" fontId="70" fillId="3" borderId="6" xfId="0" applyFont="1" applyFill="1" applyBorder="1" applyAlignment="1">
      <alignment horizontal="center" vertical="top"/>
    </xf>
    <xf numFmtId="1" fontId="22" fillId="3" borderId="6" xfId="0" applyNumberFormat="1" applyFont="1" applyFill="1" applyBorder="1" applyAlignment="1">
      <alignment horizontal="center" vertical="top" wrapText="1"/>
    </xf>
    <xf numFmtId="0" fontId="70" fillId="4" borderId="6" xfId="0" applyFont="1" applyFill="1" applyBorder="1" applyAlignment="1">
      <alignment horizontal="center" vertical="top"/>
    </xf>
    <xf numFmtId="1" fontId="73" fillId="4" borderId="6" xfId="0" applyNumberFormat="1" applyFont="1" applyFill="1" applyBorder="1" applyAlignment="1">
      <alignment horizontal="center" vertical="top" wrapText="1"/>
    </xf>
    <xf numFmtId="0" fontId="70" fillId="6" borderId="17" xfId="0" applyFont="1" applyFill="1" applyBorder="1" applyAlignment="1">
      <alignment horizontal="center" vertical="top"/>
    </xf>
    <xf numFmtId="0" fontId="70" fillId="6" borderId="6" xfId="0" applyFont="1" applyFill="1" applyBorder="1" applyAlignment="1">
      <alignment horizontal="center" vertical="top"/>
    </xf>
    <xf numFmtId="0" fontId="22" fillId="6" borderId="18" xfId="0" applyFont="1" applyFill="1" applyBorder="1" applyAlignment="1">
      <alignment horizontal="center" vertical="top" wrapText="1"/>
    </xf>
    <xf numFmtId="0" fontId="84" fillId="0" borderId="2" xfId="0" applyFont="1" applyFill="1" applyBorder="1" applyAlignment="1">
      <alignment horizontal="center"/>
    </xf>
    <xf numFmtId="0" fontId="81" fillId="2" borderId="2" xfId="0" applyFont="1" applyFill="1" applyBorder="1" applyAlignment="1">
      <alignment horizontal="center" wrapText="1"/>
    </xf>
    <xf numFmtId="1" fontId="81" fillId="3" borderId="2" xfId="0" applyNumberFormat="1" applyFont="1" applyFill="1" applyBorder="1" applyAlignment="1">
      <alignment horizontal="center" wrapText="1"/>
    </xf>
    <xf numFmtId="1" fontId="81" fillId="4" borderId="2" xfId="0" applyNumberFormat="1" applyFont="1" applyFill="1" applyBorder="1" applyAlignment="1">
      <alignment horizontal="center" wrapText="1"/>
    </xf>
    <xf numFmtId="0" fontId="84" fillId="0" borderId="11" xfId="0" applyFont="1" applyBorder="1" applyAlignment="1">
      <alignment horizontal="center"/>
    </xf>
    <xf numFmtId="0" fontId="84" fillId="0" borderId="2" xfId="0" applyFont="1" applyBorder="1" applyAlignment="1">
      <alignment horizontal="center"/>
    </xf>
    <xf numFmtId="0" fontId="81" fillId="6" borderId="12" xfId="0" applyFont="1" applyFill="1" applyBorder="1" applyAlignment="1">
      <alignment horizontal="center"/>
    </xf>
    <xf numFmtId="0" fontId="84" fillId="0" borderId="1" xfId="0" applyFont="1" applyFill="1" applyBorder="1" applyAlignment="1">
      <alignment horizontal="center"/>
    </xf>
    <xf numFmtId="0" fontId="81" fillId="2" borderId="1" xfId="0" applyFont="1" applyFill="1" applyBorder="1" applyAlignment="1">
      <alignment horizontal="center" wrapText="1"/>
    </xf>
    <xf numFmtId="1" fontId="81" fillId="3" borderId="1" xfId="0" applyNumberFormat="1" applyFont="1" applyFill="1" applyBorder="1" applyAlignment="1">
      <alignment horizontal="center" wrapText="1"/>
    </xf>
    <xf numFmtId="1" fontId="81" fillId="4" borderId="1" xfId="0" applyNumberFormat="1" applyFont="1" applyFill="1" applyBorder="1" applyAlignment="1">
      <alignment horizontal="center" wrapText="1"/>
    </xf>
    <xf numFmtId="0" fontId="84" fillId="0" borderId="4" xfId="0" applyFont="1" applyBorder="1" applyAlignment="1">
      <alignment horizontal="center"/>
    </xf>
    <xf numFmtId="0" fontId="84" fillId="0" borderId="1" xfId="0" applyFont="1" applyBorder="1" applyAlignment="1">
      <alignment horizontal="center"/>
    </xf>
    <xf numFmtId="0" fontId="81" fillId="6" borderId="5" xfId="0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1" fontId="10" fillId="3" borderId="1" xfId="0" applyNumberFormat="1" applyFont="1" applyFill="1" applyBorder="1" applyAlignment="1">
      <alignment horizontal="center"/>
    </xf>
    <xf numFmtId="1" fontId="10" fillId="4" borderId="1" xfId="0" applyNumberFormat="1" applyFont="1" applyFill="1" applyBorder="1" applyAlignment="1">
      <alignment horizontal="center"/>
    </xf>
    <xf numFmtId="1" fontId="10" fillId="6" borderId="1" xfId="0" applyNumberFormat="1" applyFont="1" applyFill="1" applyBorder="1" applyAlignment="1">
      <alignment horizontal="center"/>
    </xf>
    <xf numFmtId="2" fontId="10" fillId="2" borderId="2" xfId="0" applyNumberFormat="1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9" fillId="8" borderId="6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vertical="top"/>
    </xf>
    <xf numFmtId="0" fontId="10" fillId="2" borderId="1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center" vertical="top"/>
    </xf>
    <xf numFmtId="0" fontId="10" fillId="4" borderId="1" xfId="0" applyFont="1" applyFill="1" applyBorder="1" applyAlignment="1">
      <alignment horizontal="center" vertical="top"/>
    </xf>
    <xf numFmtId="0" fontId="10" fillId="8" borderId="1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0" fontId="9" fillId="6" borderId="17" xfId="0" applyFont="1" applyFill="1" applyBorder="1" applyAlignment="1">
      <alignment horizontal="center" vertical="top"/>
    </xf>
    <xf numFmtId="0" fontId="10" fillId="6" borderId="18" xfId="0" applyFont="1" applyFill="1" applyBorder="1" applyAlignment="1">
      <alignment horizontal="center" vertical="top"/>
    </xf>
    <xf numFmtId="0" fontId="9" fillId="6" borderId="15" xfId="0" applyFont="1" applyFill="1" applyBorder="1" applyAlignment="1">
      <alignment horizontal="center" vertical="top"/>
    </xf>
    <xf numFmtId="0" fontId="10" fillId="6" borderId="13" xfId="0" applyFont="1" applyFill="1" applyBorder="1" applyAlignment="1">
      <alignment horizontal="center" vertical="top"/>
    </xf>
    <xf numFmtId="0" fontId="9" fillId="0" borderId="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6" borderId="26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6" borderId="2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85" fillId="0" borderId="2" xfId="0" applyFont="1" applyFill="1" applyBorder="1" applyAlignment="1">
      <alignment horizontal="center"/>
    </xf>
    <xf numFmtId="0" fontId="85" fillId="0" borderId="2" xfId="0" applyFont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2" fontId="9" fillId="3" borderId="6" xfId="0" applyNumberFormat="1" applyFont="1" applyFill="1" applyBorder="1" applyAlignment="1">
      <alignment horizontal="center"/>
    </xf>
    <xf numFmtId="2" fontId="9" fillId="4" borderId="6" xfId="0" applyNumberFormat="1" applyFont="1" applyFill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0" fontId="10" fillId="6" borderId="18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2" fontId="10" fillId="3" borderId="3" xfId="0" applyNumberFormat="1" applyFont="1" applyFill="1" applyBorder="1" applyAlignment="1">
      <alignment horizontal="center"/>
    </xf>
    <xf numFmtId="2" fontId="9" fillId="4" borderId="3" xfId="0" applyNumberFormat="1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9" fillId="6" borderId="18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2" fontId="9" fillId="6" borderId="18" xfId="0" applyNumberFormat="1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2" fontId="9" fillId="6" borderId="13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1" fontId="9" fillId="2" borderId="6" xfId="0" applyNumberFormat="1" applyFont="1" applyFill="1" applyBorder="1" applyAlignment="1">
      <alignment horizontal="center"/>
    </xf>
    <xf numFmtId="1" fontId="9" fillId="3" borderId="6" xfId="0" applyNumberFormat="1" applyFont="1" applyFill="1" applyBorder="1" applyAlignment="1">
      <alignment horizontal="center"/>
    </xf>
    <xf numFmtId="1" fontId="10" fillId="3" borderId="6" xfId="0" applyNumberFormat="1" applyFont="1" applyFill="1" applyBorder="1" applyAlignment="1">
      <alignment horizontal="center"/>
    </xf>
    <xf numFmtId="1" fontId="9" fillId="4" borderId="6" xfId="0" applyNumberFormat="1" applyFont="1" applyFill="1" applyBorder="1" applyAlignment="1">
      <alignment horizontal="center"/>
    </xf>
    <xf numFmtId="1" fontId="10" fillId="4" borderId="6" xfId="0" applyNumberFormat="1" applyFont="1" applyFill="1" applyBorder="1" applyAlignment="1">
      <alignment horizontal="center"/>
    </xf>
    <xf numFmtId="1" fontId="9" fillId="6" borderId="6" xfId="0" applyNumberFormat="1" applyFont="1" applyFill="1" applyBorder="1" applyAlignment="1">
      <alignment horizontal="center"/>
    </xf>
    <xf numFmtId="1" fontId="10" fillId="6" borderId="6" xfId="0" applyNumberFormat="1" applyFont="1" applyFill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2" fontId="10" fillId="6" borderId="12" xfId="0" applyNumberFormat="1" applyFont="1" applyFill="1" applyBorder="1" applyAlignment="1">
      <alignment horizontal="center"/>
    </xf>
    <xf numFmtId="1" fontId="9" fillId="6" borderId="17" xfId="0" applyNumberFormat="1" applyFont="1" applyFill="1" applyBorder="1" applyAlignment="1">
      <alignment horizontal="center"/>
    </xf>
    <xf numFmtId="1" fontId="10" fillId="6" borderId="18" xfId="0" applyNumberFormat="1" applyFont="1" applyFill="1" applyBorder="1" applyAlignment="1">
      <alignment horizontal="center"/>
    </xf>
    <xf numFmtId="1" fontId="9" fillId="6" borderId="1" xfId="0" applyNumberFormat="1" applyFont="1" applyFill="1" applyBorder="1" applyAlignment="1">
      <alignment horizontal="center"/>
    </xf>
    <xf numFmtId="2" fontId="10" fillId="6" borderId="5" xfId="0" applyNumberFormat="1" applyFont="1" applyFill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10" fillId="3" borderId="12" xfId="0" applyNumberFormat="1" applyFont="1" applyFill="1" applyBorder="1" applyAlignment="1">
      <alignment horizontal="center"/>
    </xf>
    <xf numFmtId="1" fontId="9" fillId="3" borderId="17" xfId="0" applyNumberFormat="1" applyFont="1" applyFill="1" applyBorder="1" applyAlignment="1">
      <alignment horizontal="center"/>
    </xf>
    <xf numFmtId="1" fontId="10" fillId="3" borderId="18" xfId="0" applyNumberFormat="1" applyFont="1" applyFill="1" applyBorder="1" applyAlignment="1">
      <alignment horizontal="center"/>
    </xf>
    <xf numFmtId="1" fontId="9" fillId="3" borderId="3" xfId="0" applyNumberFormat="1" applyFont="1" applyFill="1" applyBorder="1" applyAlignment="1">
      <alignment horizontal="center"/>
    </xf>
    <xf numFmtId="0" fontId="10" fillId="0" borderId="30" xfId="0" applyFont="1" applyBorder="1" applyAlignment="1">
      <alignment horizontal="center" vertical="top"/>
    </xf>
    <xf numFmtId="0" fontId="10" fillId="0" borderId="32" xfId="0" applyFont="1" applyBorder="1" applyAlignment="1">
      <alignment horizontal="center" vertical="top"/>
    </xf>
    <xf numFmtId="0" fontId="10" fillId="0" borderId="34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187" fontId="9" fillId="0" borderId="2" xfId="0" applyNumberFormat="1" applyFont="1" applyBorder="1" applyAlignment="1">
      <alignment horizontal="center" vertical="top"/>
    </xf>
    <xf numFmtId="0" fontId="59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" fontId="0" fillId="0" borderId="4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2" fontId="0" fillId="3" borderId="4" xfId="0" applyNumberFormat="1" applyFill="1" applyBorder="1" applyAlignment="1">
      <alignment horizontal="center" vertical="center"/>
    </xf>
    <xf numFmtId="2" fontId="0" fillId="3" borderId="10" xfId="0" applyNumberFormat="1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2" fontId="0" fillId="4" borderId="10" xfId="0" applyNumberFormat="1" applyFill="1" applyBorder="1" applyAlignment="1">
      <alignment horizontal="center" vertical="center"/>
    </xf>
    <xf numFmtId="2" fontId="0" fillId="4" borderId="5" xfId="0" applyNumberFormat="1" applyFill="1" applyBorder="1" applyAlignment="1">
      <alignment horizontal="center" vertical="center"/>
    </xf>
    <xf numFmtId="2" fontId="0" fillId="6" borderId="4" xfId="0" applyNumberFormat="1" applyFill="1" applyBorder="1" applyAlignment="1">
      <alignment horizontal="center" vertical="center"/>
    </xf>
    <xf numFmtId="2" fontId="0" fillId="6" borderId="10" xfId="0" applyNumberFormat="1" applyFill="1" applyBorder="1" applyAlignment="1">
      <alignment horizontal="center" vertical="center"/>
    </xf>
    <xf numFmtId="2" fontId="0" fillId="6" borderId="5" xfId="0" applyNumberForma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2" fontId="0" fillId="2" borderId="11" xfId="0" applyNumberFormat="1" applyFill="1" applyBorder="1" applyAlignment="1">
      <alignment horizontal="center" vertical="top"/>
    </xf>
    <xf numFmtId="2" fontId="0" fillId="2" borderId="14" xfId="0" applyNumberFormat="1" applyFill="1" applyBorder="1" applyAlignment="1">
      <alignment horizontal="center" vertical="top"/>
    </xf>
    <xf numFmtId="2" fontId="0" fillId="2" borderId="12" xfId="0" applyNumberFormat="1" applyFill="1" applyBorder="1" applyAlignment="1">
      <alignment horizontal="center" vertical="top"/>
    </xf>
    <xf numFmtId="2" fontId="0" fillId="3" borderId="11" xfId="0" applyNumberFormat="1" applyFill="1" applyBorder="1" applyAlignment="1">
      <alignment horizontal="center" vertical="top"/>
    </xf>
    <xf numFmtId="2" fontId="0" fillId="3" borderId="14" xfId="0" applyNumberFormat="1" applyFill="1" applyBorder="1" applyAlignment="1">
      <alignment horizontal="center" vertical="top"/>
    </xf>
    <xf numFmtId="2" fontId="0" fillId="3" borderId="12" xfId="0" applyNumberFormat="1" applyFill="1" applyBorder="1" applyAlignment="1">
      <alignment horizontal="center" vertical="top"/>
    </xf>
    <xf numFmtId="2" fontId="0" fillId="4" borderId="11" xfId="0" applyNumberFormat="1" applyFill="1" applyBorder="1" applyAlignment="1">
      <alignment horizontal="center" vertical="top"/>
    </xf>
    <xf numFmtId="2" fontId="0" fillId="4" borderId="14" xfId="0" applyNumberFormat="1" applyFill="1" applyBorder="1" applyAlignment="1">
      <alignment horizontal="center" vertical="top"/>
    </xf>
    <xf numFmtId="2" fontId="0" fillId="4" borderId="12" xfId="0" applyNumberFormat="1" applyFill="1" applyBorder="1" applyAlignment="1">
      <alignment horizontal="center" vertical="top"/>
    </xf>
    <xf numFmtId="2" fontId="0" fillId="6" borderId="11" xfId="0" applyNumberFormat="1" applyFill="1" applyBorder="1" applyAlignment="1">
      <alignment horizontal="center" vertical="top"/>
    </xf>
    <xf numFmtId="2" fontId="0" fillId="6" borderId="14" xfId="0" applyNumberFormat="1" applyFill="1" applyBorder="1" applyAlignment="1">
      <alignment horizontal="center" vertical="top"/>
    </xf>
    <xf numFmtId="2" fontId="0" fillId="6" borderId="12" xfId="0" applyNumberFormat="1" applyFill="1" applyBorder="1" applyAlignment="1">
      <alignment horizontal="center" vertical="top"/>
    </xf>
    <xf numFmtId="2" fontId="0" fillId="2" borderId="4" xfId="0" applyNumberFormat="1" applyFill="1" applyBorder="1" applyAlignment="1">
      <alignment horizontal="center" vertical="top"/>
    </xf>
    <xf numFmtId="2" fontId="0" fillId="2" borderId="10" xfId="0" applyNumberFormat="1" applyFill="1" applyBorder="1" applyAlignment="1">
      <alignment horizontal="center" vertical="top"/>
    </xf>
    <xf numFmtId="2" fontId="0" fillId="2" borderId="5" xfId="0" applyNumberFormat="1" applyFill="1" applyBorder="1" applyAlignment="1">
      <alignment horizontal="center" vertical="top"/>
    </xf>
    <xf numFmtId="2" fontId="0" fillId="3" borderId="4" xfId="0" applyNumberFormat="1" applyFill="1" applyBorder="1" applyAlignment="1">
      <alignment horizontal="center" vertical="top"/>
    </xf>
    <xf numFmtId="2" fontId="0" fillId="3" borderId="10" xfId="0" applyNumberFormat="1" applyFill="1" applyBorder="1" applyAlignment="1">
      <alignment horizontal="center" vertical="top"/>
    </xf>
    <xf numFmtId="2" fontId="0" fillId="3" borderId="5" xfId="0" applyNumberFormat="1" applyFill="1" applyBorder="1" applyAlignment="1">
      <alignment horizontal="center" vertical="top"/>
    </xf>
    <xf numFmtId="2" fontId="0" fillId="4" borderId="4" xfId="0" applyNumberFormat="1" applyFill="1" applyBorder="1" applyAlignment="1">
      <alignment horizontal="center" vertical="top"/>
    </xf>
    <xf numFmtId="2" fontId="0" fillId="4" borderId="10" xfId="0" applyNumberFormat="1" applyFill="1" applyBorder="1" applyAlignment="1">
      <alignment horizontal="center" vertical="top"/>
    </xf>
    <xf numFmtId="2" fontId="0" fillId="4" borderId="5" xfId="0" applyNumberFormat="1" applyFill="1" applyBorder="1" applyAlignment="1">
      <alignment horizontal="center" vertical="top"/>
    </xf>
    <xf numFmtId="2" fontId="0" fillId="6" borderId="4" xfId="0" applyNumberFormat="1" applyFill="1" applyBorder="1" applyAlignment="1">
      <alignment horizontal="center" vertical="top"/>
    </xf>
    <xf numFmtId="2" fontId="0" fillId="6" borderId="10" xfId="0" applyNumberFormat="1" applyFill="1" applyBorder="1" applyAlignment="1">
      <alignment horizontal="center" vertical="top"/>
    </xf>
    <xf numFmtId="2" fontId="0" fillId="6" borderId="5" xfId="0" applyNumberFormat="1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0" fontId="0" fillId="2" borderId="12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4" borderId="11" xfId="0" applyFill="1" applyBorder="1" applyAlignment="1">
      <alignment horizontal="center" vertical="top"/>
    </xf>
    <xf numFmtId="0" fontId="0" fillId="4" borderId="12" xfId="0" applyFill="1" applyBorder="1" applyAlignment="1">
      <alignment horizontal="center" vertical="top"/>
    </xf>
    <xf numFmtId="0" fontId="0" fillId="6" borderId="11" xfId="0" applyFill="1" applyBorder="1" applyAlignment="1">
      <alignment horizontal="center" vertical="top"/>
    </xf>
    <xf numFmtId="0" fontId="0" fillId="6" borderId="12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27" fillId="0" borderId="4" xfId="0" applyFont="1" applyBorder="1" applyAlignment="1">
      <alignment horizontal="center" vertical="top"/>
    </xf>
    <xf numFmtId="0" fontId="27" fillId="0" borderId="5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9" fillId="0" borderId="4" xfId="0" applyFont="1" applyBorder="1" applyAlignment="1">
      <alignment horizontal="center" vertical="top"/>
    </xf>
    <xf numFmtId="0" fontId="69" fillId="0" borderId="5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4" borderId="4" xfId="0" applyFill="1" applyBorder="1" applyAlignment="1">
      <alignment horizontal="center" vertical="top"/>
    </xf>
    <xf numFmtId="0" fontId="0" fillId="4" borderId="10" xfId="0" applyFill="1" applyBorder="1" applyAlignment="1">
      <alignment horizontal="center" vertical="top"/>
    </xf>
    <xf numFmtId="0" fontId="0" fillId="4" borderId="5" xfId="0" applyFill="1" applyBorder="1" applyAlignment="1">
      <alignment horizontal="center" vertical="top"/>
    </xf>
    <xf numFmtId="0" fontId="0" fillId="6" borderId="4" xfId="0" applyFill="1" applyBorder="1" applyAlignment="1">
      <alignment horizontal="center" vertical="top"/>
    </xf>
    <xf numFmtId="0" fontId="0" fillId="6" borderId="10" xfId="0" applyFill="1" applyBorder="1" applyAlignment="1">
      <alignment horizontal="center" vertical="top"/>
    </xf>
    <xf numFmtId="0" fontId="0" fillId="6" borderId="5" xfId="0" applyFill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56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DEDF6"/>
      <color rgb="FFFBE1F0"/>
      <color rgb="FFFFFF99"/>
      <color rgb="FFFFFF66"/>
      <color rgb="FF0000FF"/>
      <color rgb="FFFFCCFF"/>
      <color rgb="FF63549C"/>
      <color rgb="FFA125AB"/>
      <color rgb="FFFF00FF"/>
      <color rgb="FF4B8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222249</xdr:colOff>
      <xdr:row>12</xdr:row>
      <xdr:rowOff>116417</xdr:rowOff>
    </xdr:from>
    <xdr:to>
      <xdr:col>9</xdr:col>
      <xdr:colOff>253999</xdr:colOff>
      <xdr:row>17</xdr:row>
      <xdr:rowOff>243416</xdr:rowOff>
    </xdr:to>
    <xdr:sp macro="" textlink="">
      <xdr:nvSpPr>
        <xdr:cNvPr id="3" name="object 2">
          <a:extLst>
            <a:ext uri="{FF2B5EF4-FFF2-40B4-BE49-F238E27FC236}">
              <a16:creationId xmlns:a16="http://schemas.microsoft.com/office/drawing/2014/main" id="{C7E4DEAE-D152-47EB-A53D-BC7403393021}"/>
            </a:ext>
          </a:extLst>
        </xdr:cNvPr>
        <xdr:cNvSpPr/>
      </xdr:nvSpPr>
      <xdr:spPr>
        <a:xfrm>
          <a:off x="3291416" y="3704167"/>
          <a:ext cx="2487083" cy="1439332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</xdr:spPr>
      <xdr:txBody>
        <a:bodyPr wrap="square" lIns="0" tIns="0" rIns="0" bIns="0" rtlCol="0">
          <a:no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sz="2800" b="0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6</xdr:col>
      <xdr:colOff>254004</xdr:colOff>
      <xdr:row>2</xdr:row>
      <xdr:rowOff>225444</xdr:rowOff>
    </xdr:from>
    <xdr:to>
      <xdr:col>8</xdr:col>
      <xdr:colOff>217849</xdr:colOff>
      <xdr:row>7</xdr:row>
      <xdr:rowOff>203877</xdr:rowOff>
    </xdr:to>
    <xdr:pic>
      <xdr:nvPicPr>
        <xdr:cNvPr id="4" name="Picture 1" descr="dd">
          <a:extLst>
            <a:ext uri="{FF2B5EF4-FFF2-40B4-BE49-F238E27FC236}">
              <a16:creationId xmlns:a16="http://schemas.microsoft.com/office/drawing/2014/main" id="{8A12FEA7-D479-4B8A-8AF4-7EEF63C669F7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37004" y="754611"/>
          <a:ext cx="1191512" cy="1195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81</xdr:row>
      <xdr:rowOff>47625</xdr:rowOff>
    </xdr:from>
    <xdr:to>
      <xdr:col>12</xdr:col>
      <xdr:colOff>371475</xdr:colOff>
      <xdr:row>86</xdr:row>
      <xdr:rowOff>209550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10E9E3A7-AEA3-4D98-AA3D-C24DAAB1355F}"/>
            </a:ext>
          </a:extLst>
        </xdr:cNvPr>
        <xdr:cNvSpPr txBox="1"/>
      </xdr:nvSpPr>
      <xdr:spPr>
        <a:xfrm>
          <a:off x="6019800" y="19021425"/>
          <a:ext cx="3524250" cy="1352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3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ตรวจถูกต้อง</a:t>
          </a:r>
          <a:endParaRPr lang="en-US" sz="1300" baseline="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algn="l"/>
          <a:r>
            <a:rPr lang="th-TH" sz="13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น.อ.หญิง</a:t>
          </a:r>
          <a:endParaRPr lang="en-US" sz="1300" baseline="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algn="l"/>
          <a:r>
            <a:rPr lang="th-TH" sz="13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(ชมภู  พัฒนพงษ์)</a:t>
          </a:r>
          <a:endParaRPr lang="en-US" sz="1300" baseline="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algn="l"/>
          <a:r>
            <a:rPr lang="th-TH" sz="13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นปก.ฯ ช่วยปฏิบัติราชการ ยศ.ทร. และ                   </a:t>
          </a:r>
          <a:endParaRPr lang="en-US" sz="1300" baseline="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algn="l"/>
          <a:r>
            <a:rPr lang="th-TH" sz="13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เลขานุการคณะทำงานย่อยหมวด ๗ฯ </a:t>
          </a:r>
          <a:endParaRPr lang="en-US" sz="1300" baseline="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3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ก.ค.๖๑</a:t>
          </a:r>
          <a:endParaRPr lang="th-TH" sz="1300" baseline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O23"/>
  <sheetViews>
    <sheetView view="pageBreakPreview" zoomScale="90" zoomScaleNormal="90" zoomScaleSheetLayoutView="90" workbookViewId="0">
      <selection activeCell="D16" sqref="D16"/>
    </sheetView>
  </sheetViews>
  <sheetFormatPr defaultRowHeight="18.75"/>
  <sheetData>
    <row r="1" spans="1:15" ht="21">
      <c r="H1" s="559" t="s">
        <v>402</v>
      </c>
    </row>
    <row r="2" spans="1:15" ht="21">
      <c r="H2" s="604" t="s">
        <v>403</v>
      </c>
    </row>
    <row r="9" spans="1:15" ht="28.5" customHeight="1">
      <c r="A9" s="1827" t="s">
        <v>262</v>
      </c>
      <c r="B9" s="1827"/>
      <c r="C9" s="1827"/>
      <c r="D9" s="1827"/>
      <c r="E9" s="1827"/>
      <c r="F9" s="1827"/>
      <c r="G9" s="1827"/>
      <c r="H9" s="1827"/>
      <c r="I9" s="1827"/>
      <c r="J9" s="1827"/>
      <c r="K9" s="1827"/>
      <c r="L9" s="1827"/>
      <c r="M9" s="1827"/>
      <c r="N9" s="1827"/>
      <c r="O9" s="1827"/>
    </row>
    <row r="10" spans="1:15" ht="26.25">
      <c r="A10" s="1828" t="s">
        <v>264</v>
      </c>
      <c r="B10" s="1828"/>
      <c r="C10" s="1828"/>
      <c r="D10" s="1828"/>
      <c r="E10" s="1828"/>
      <c r="F10" s="1828"/>
      <c r="G10" s="1828"/>
      <c r="H10" s="1828"/>
      <c r="I10" s="1828"/>
      <c r="J10" s="1828"/>
      <c r="K10" s="1828"/>
      <c r="L10" s="1828"/>
      <c r="M10" s="1828"/>
      <c r="N10" s="1828"/>
      <c r="O10" s="1828"/>
    </row>
    <row r="11" spans="1:15" ht="39" customHeight="1">
      <c r="A11" s="1829" t="s">
        <v>263</v>
      </c>
      <c r="B11" s="1829"/>
      <c r="C11" s="1829"/>
      <c r="D11" s="1829"/>
      <c r="E11" s="1829"/>
      <c r="F11" s="1829"/>
      <c r="G11" s="1829"/>
      <c r="H11" s="1829"/>
      <c r="I11" s="1829"/>
      <c r="J11" s="1829"/>
      <c r="K11" s="1829"/>
      <c r="L11" s="1829"/>
      <c r="M11" s="1829"/>
      <c r="N11" s="1829"/>
      <c r="O11" s="1829"/>
    </row>
    <row r="12" spans="1:15" ht="31.5" customHeight="1">
      <c r="A12" s="1830" t="s">
        <v>320</v>
      </c>
      <c r="B12" s="1830"/>
      <c r="C12" s="1830"/>
      <c r="D12" s="1830"/>
      <c r="E12" s="1830"/>
      <c r="F12" s="1830"/>
      <c r="G12" s="1830"/>
      <c r="H12" s="1830"/>
      <c r="I12" s="1830"/>
      <c r="J12" s="1830"/>
      <c r="K12" s="1830"/>
      <c r="L12" s="1830"/>
      <c r="M12" s="1830"/>
      <c r="N12" s="1830"/>
      <c r="O12" s="1830"/>
    </row>
    <row r="13" spans="1:15" ht="26.45" customHeight="1">
      <c r="B13" s="477"/>
    </row>
    <row r="20" spans="1:15" ht="25.5" customHeight="1">
      <c r="A20" s="1826" t="s">
        <v>265</v>
      </c>
      <c r="B20" s="1826"/>
      <c r="C20" s="1826"/>
      <c r="D20" s="1826"/>
      <c r="E20" s="1826"/>
      <c r="F20" s="1826"/>
      <c r="G20" s="1826"/>
      <c r="H20" s="1826"/>
      <c r="I20" s="1826"/>
      <c r="J20" s="1826"/>
      <c r="K20" s="1826"/>
      <c r="L20" s="1826"/>
      <c r="M20" s="1826"/>
      <c r="N20" s="1826"/>
      <c r="O20" s="1826"/>
    </row>
    <row r="21" spans="1:15" ht="36">
      <c r="A21" s="1831" t="s">
        <v>266</v>
      </c>
      <c r="B21" s="1831"/>
      <c r="C21" s="1831"/>
      <c r="D21" s="1831"/>
      <c r="E21" s="1831"/>
      <c r="F21" s="1831"/>
      <c r="G21" s="1831"/>
      <c r="H21" s="1831"/>
      <c r="I21" s="1831"/>
      <c r="J21" s="1831"/>
      <c r="K21" s="1831"/>
      <c r="L21" s="1831"/>
      <c r="M21" s="1831"/>
      <c r="N21" s="1831"/>
      <c r="O21" s="1831"/>
    </row>
    <row r="22" spans="1:15" ht="26.25">
      <c r="A22" s="1825" t="s">
        <v>267</v>
      </c>
      <c r="B22" s="1825"/>
      <c r="C22" s="1825"/>
      <c r="D22" s="1825"/>
      <c r="E22" s="1825"/>
      <c r="F22" s="1825"/>
      <c r="G22" s="1825"/>
      <c r="H22" s="1825"/>
      <c r="I22" s="1825"/>
      <c r="J22" s="1825"/>
      <c r="K22" s="1825"/>
      <c r="L22" s="1825"/>
      <c r="M22" s="1825"/>
      <c r="N22" s="1825"/>
      <c r="O22" s="1825"/>
    </row>
    <row r="23" spans="1:15" ht="21">
      <c r="A23" s="605"/>
      <c r="B23" s="605"/>
      <c r="C23" s="605"/>
      <c r="D23" s="605"/>
      <c r="E23" s="605"/>
      <c r="F23" s="605"/>
      <c r="G23" s="605"/>
      <c r="H23" s="605"/>
      <c r="I23" s="605"/>
      <c r="J23" s="605"/>
      <c r="K23" s="605"/>
      <c r="L23" s="605"/>
      <c r="M23" s="605"/>
      <c r="N23" s="606"/>
      <c r="O23" s="606" t="s">
        <v>268</v>
      </c>
    </row>
  </sheetData>
  <mergeCells count="7">
    <mergeCell ref="A22:O22"/>
    <mergeCell ref="A20:O20"/>
    <mergeCell ref="A9:O9"/>
    <mergeCell ref="A10:O10"/>
    <mergeCell ref="A11:O11"/>
    <mergeCell ref="A12:O12"/>
    <mergeCell ref="A21:O21"/>
  </mergeCells>
  <pageMargins left="0.98425196850393704" right="0.98425196850393704" top="0.78740157480314965" bottom="0.78740157480314965" header="0.31496062992125984" footer="0.31496062992125984"/>
  <pageSetup paperSize="9" orientation="landscape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R51"/>
  <sheetViews>
    <sheetView view="pageBreakPreview" topLeftCell="A52" zoomScaleNormal="100" zoomScaleSheetLayoutView="100" workbookViewId="0">
      <selection activeCell="L38" sqref="L38"/>
    </sheetView>
  </sheetViews>
  <sheetFormatPr defaultRowHeight="18.75"/>
  <cols>
    <col min="1" max="1" width="4.28515625" style="37" customWidth="1"/>
    <col min="2" max="2" width="16.140625" style="38" customWidth="1"/>
    <col min="3" max="3" width="19.5703125" style="37" customWidth="1"/>
    <col min="4" max="4" width="9.140625" style="37" customWidth="1"/>
    <col min="5" max="5" width="6.42578125" style="37" customWidth="1"/>
    <col min="6" max="6" width="6.85546875" style="37" customWidth="1"/>
    <col min="7" max="7" width="7.7109375" style="37" customWidth="1"/>
    <col min="8" max="8" width="7" style="37" customWidth="1"/>
    <col min="9" max="9" width="7.42578125" style="37" customWidth="1"/>
    <col min="10" max="10" width="7.5703125" style="37" customWidth="1"/>
    <col min="11" max="11" width="7" style="37" customWidth="1"/>
    <col min="12" max="13" width="7.28515625" style="38" customWidth="1"/>
    <col min="14" max="15" width="7.7109375" style="38" customWidth="1"/>
    <col min="16" max="16" width="8.42578125" style="38" customWidth="1"/>
    <col min="17" max="17" width="7.5703125" style="38" customWidth="1"/>
    <col min="18" max="16384" width="9.140625" style="38"/>
  </cols>
  <sheetData>
    <row r="1" spans="1:18" ht="26.25">
      <c r="B1" s="1289" t="s">
        <v>281</v>
      </c>
      <c r="J1" s="562"/>
      <c r="K1" s="566"/>
      <c r="P1" s="562"/>
      <c r="Q1" s="566" t="s">
        <v>284</v>
      </c>
      <c r="R1" s="566"/>
    </row>
    <row r="2" spans="1:18" ht="21">
      <c r="B2" s="1290" t="s">
        <v>282</v>
      </c>
    </row>
    <row r="3" spans="1:18" ht="21">
      <c r="B3" s="748" t="s">
        <v>658</v>
      </c>
    </row>
    <row r="4" spans="1:18" ht="21">
      <c r="B4" s="571" t="s">
        <v>283</v>
      </c>
    </row>
    <row r="5" spans="1:18" ht="21">
      <c r="B5" s="545" t="s">
        <v>345</v>
      </c>
    </row>
    <row r="6" spans="1:18" ht="21">
      <c r="B6" s="1291" t="s">
        <v>346</v>
      </c>
    </row>
    <row r="7" spans="1:18" ht="21">
      <c r="B7" s="545" t="s">
        <v>347</v>
      </c>
      <c r="E7" s="532"/>
    </row>
    <row r="9" spans="1:18" ht="21">
      <c r="F9" s="1292"/>
      <c r="H9" s="1292" t="s">
        <v>649</v>
      </c>
    </row>
    <row r="11" spans="1:18" ht="19.5" customHeight="1">
      <c r="A11" s="1293" t="s">
        <v>0</v>
      </c>
      <c r="B11" s="1904" t="s">
        <v>160</v>
      </c>
      <c r="C11" s="1905"/>
      <c r="D11" s="1902" t="s">
        <v>161</v>
      </c>
      <c r="E11" s="1903"/>
      <c r="F11" s="1899"/>
      <c r="G11" s="1902" t="s">
        <v>162</v>
      </c>
      <c r="H11" s="1903"/>
      <c r="I11" s="1903"/>
      <c r="J11" s="1903"/>
      <c r="K11" s="1903"/>
      <c r="L11" s="1903"/>
      <c r="M11" s="1903"/>
      <c r="N11" s="1899"/>
      <c r="O11" s="950"/>
      <c r="P11" s="949" t="s">
        <v>163</v>
      </c>
      <c r="Q11" s="68"/>
    </row>
    <row r="12" spans="1:18" ht="18.75" customHeight="1">
      <c r="A12" s="1294"/>
      <c r="B12" s="1295"/>
      <c r="C12" s="1296"/>
      <c r="D12" s="1297" t="s">
        <v>164</v>
      </c>
      <c r="E12" s="1900" t="s">
        <v>165</v>
      </c>
      <c r="F12" s="1901"/>
      <c r="G12" s="1902" t="s">
        <v>166</v>
      </c>
      <c r="H12" s="1899"/>
      <c r="I12" s="1902" t="s">
        <v>178</v>
      </c>
      <c r="J12" s="1899"/>
      <c r="K12" s="1902" t="s">
        <v>167</v>
      </c>
      <c r="L12" s="1899"/>
      <c r="M12" s="1902" t="s">
        <v>168</v>
      </c>
      <c r="N12" s="1899"/>
      <c r="O12" s="45" t="s">
        <v>169</v>
      </c>
      <c r="P12" s="45" t="s">
        <v>170</v>
      </c>
      <c r="Q12" s="45" t="s">
        <v>177</v>
      </c>
    </row>
    <row r="13" spans="1:18" ht="21">
      <c r="A13" s="1298">
        <v>1</v>
      </c>
      <c r="B13" s="1299" t="s">
        <v>171</v>
      </c>
      <c r="C13" s="1300"/>
      <c r="D13" s="1301"/>
      <c r="E13" s="1897"/>
      <c r="F13" s="1898"/>
      <c r="G13" s="1897"/>
      <c r="H13" s="1898"/>
      <c r="I13" s="1897"/>
      <c r="J13" s="1898"/>
      <c r="K13" s="1897"/>
      <c r="L13" s="1898"/>
      <c r="M13" s="1897"/>
      <c r="N13" s="1898"/>
      <c r="O13" s="1301"/>
      <c r="P13" s="1301"/>
      <c r="Q13" s="1301"/>
    </row>
    <row r="14" spans="1:18" ht="21">
      <c r="A14" s="1298">
        <v>2</v>
      </c>
      <c r="B14" s="1299" t="s">
        <v>172</v>
      </c>
      <c r="C14" s="1300"/>
      <c r="D14" s="1301"/>
      <c r="E14" s="1897"/>
      <c r="F14" s="1898"/>
      <c r="G14" s="1897"/>
      <c r="H14" s="1898"/>
      <c r="I14" s="1897"/>
      <c r="J14" s="1898"/>
      <c r="K14" s="1897"/>
      <c r="L14" s="1899"/>
      <c r="M14" s="1897"/>
      <c r="N14" s="1898"/>
      <c r="O14" s="1301"/>
      <c r="P14" s="1301"/>
      <c r="Q14" s="1301"/>
    </row>
    <row r="15" spans="1:18" ht="21">
      <c r="A15" s="1298">
        <v>3</v>
      </c>
      <c r="B15" s="1299" t="s">
        <v>173</v>
      </c>
      <c r="C15" s="1300"/>
      <c r="D15" s="1301"/>
      <c r="E15" s="1897"/>
      <c r="F15" s="1898"/>
      <c r="G15" s="1897"/>
      <c r="H15" s="1898"/>
      <c r="I15" s="1897"/>
      <c r="J15" s="1898"/>
      <c r="K15" s="1897"/>
      <c r="L15" s="1898"/>
      <c r="M15" s="1897"/>
      <c r="N15" s="1898"/>
      <c r="O15" s="1301"/>
      <c r="P15" s="1301"/>
      <c r="Q15" s="1301"/>
    </row>
    <row r="16" spans="1:18" ht="21">
      <c r="A16" s="1298">
        <v>4</v>
      </c>
      <c r="B16" s="1299" t="s">
        <v>174</v>
      </c>
      <c r="C16" s="1300"/>
      <c r="D16" s="1301"/>
      <c r="E16" s="1897"/>
      <c r="F16" s="1898"/>
      <c r="G16" s="1897"/>
      <c r="H16" s="1898"/>
      <c r="I16" s="1897"/>
      <c r="J16" s="1898"/>
      <c r="K16" s="1897"/>
      <c r="L16" s="1898"/>
      <c r="M16" s="1897"/>
      <c r="N16" s="1898"/>
      <c r="O16" s="1301"/>
      <c r="P16" s="1301"/>
      <c r="Q16" s="1301"/>
    </row>
    <row r="17" spans="1:17" ht="21">
      <c r="A17" s="1298">
        <v>5</v>
      </c>
      <c r="B17" s="1299" t="s">
        <v>175</v>
      </c>
      <c r="C17" s="1300"/>
      <c r="D17" s="1301"/>
      <c r="E17" s="1897"/>
      <c r="F17" s="1898"/>
      <c r="G17" s="1897"/>
      <c r="H17" s="1898"/>
      <c r="I17" s="1897"/>
      <c r="J17" s="1898"/>
      <c r="K17" s="1897"/>
      <c r="L17" s="1898"/>
      <c r="M17" s="1897"/>
      <c r="N17" s="1898"/>
      <c r="O17" s="1301"/>
      <c r="P17" s="1301"/>
      <c r="Q17" s="1301"/>
    </row>
    <row r="18" spans="1:17" ht="21">
      <c r="A18" s="1298">
        <v>6</v>
      </c>
      <c r="B18" s="1299" t="s">
        <v>179</v>
      </c>
      <c r="C18" s="1300"/>
      <c r="D18" s="1301"/>
      <c r="E18" s="1897"/>
      <c r="F18" s="1898"/>
      <c r="G18" s="1897"/>
      <c r="H18" s="1898"/>
      <c r="I18" s="1897"/>
      <c r="J18" s="1898"/>
      <c r="K18" s="1897"/>
      <c r="L18" s="1898"/>
      <c r="M18" s="1897"/>
      <c r="N18" s="1898"/>
      <c r="O18" s="1301"/>
      <c r="P18" s="1301"/>
      <c r="Q18" s="1301"/>
    </row>
    <row r="19" spans="1:17" ht="21">
      <c r="A19" s="1298">
        <v>7</v>
      </c>
      <c r="B19" s="1299" t="s">
        <v>176</v>
      </c>
      <c r="C19" s="1300"/>
      <c r="D19" s="1301"/>
      <c r="E19" s="1897"/>
      <c r="F19" s="1898"/>
      <c r="G19" s="1897"/>
      <c r="H19" s="1898"/>
      <c r="I19" s="1897"/>
      <c r="J19" s="1898"/>
      <c r="K19" s="1897"/>
      <c r="L19" s="1898"/>
      <c r="M19" s="1897"/>
      <c r="N19" s="1898"/>
      <c r="O19" s="1301"/>
      <c r="P19" s="1301"/>
      <c r="Q19" s="1301"/>
    </row>
    <row r="27" spans="1:17" ht="21">
      <c r="Q27" s="566" t="s">
        <v>288</v>
      </c>
    </row>
    <row r="28" spans="1:17" ht="21">
      <c r="H28" s="1292" t="s">
        <v>649</v>
      </c>
    </row>
    <row r="30" spans="1:17">
      <c r="A30" s="45" t="s">
        <v>0</v>
      </c>
      <c r="B30" s="45" t="s">
        <v>160</v>
      </c>
      <c r="C30" s="45" t="s">
        <v>3</v>
      </c>
      <c r="D30" s="45" t="s">
        <v>15</v>
      </c>
      <c r="E30" s="1302"/>
      <c r="F30" s="950"/>
      <c r="G30" s="1303"/>
      <c r="H30" s="957"/>
      <c r="I30" s="950"/>
      <c r="J30" s="99"/>
      <c r="K30" s="950" t="s">
        <v>8</v>
      </c>
      <c r="L30" s="950"/>
      <c r="M30" s="1303"/>
      <c r="N30" s="950"/>
      <c r="O30" s="950"/>
      <c r="P30" s="1304"/>
      <c r="Q30" s="45" t="s">
        <v>9</v>
      </c>
    </row>
    <row r="31" spans="1:17">
      <c r="A31" s="46"/>
      <c r="B31" s="46"/>
      <c r="C31" s="47"/>
      <c r="D31" s="47"/>
      <c r="E31" s="1305"/>
      <c r="F31" s="952" t="s">
        <v>4</v>
      </c>
      <c r="G31" s="1306"/>
      <c r="H31" s="953"/>
      <c r="I31" s="954" t="s">
        <v>5</v>
      </c>
      <c r="J31" s="1307"/>
      <c r="K31" s="955"/>
      <c r="L31" s="956" t="s">
        <v>6</v>
      </c>
      <c r="M31" s="1308"/>
      <c r="N31" s="1036"/>
      <c r="O31" s="1037" t="s">
        <v>7</v>
      </c>
      <c r="P31" s="1309"/>
      <c r="Q31" s="46" t="s">
        <v>11</v>
      </c>
    </row>
    <row r="32" spans="1:17">
      <c r="A32" s="46"/>
      <c r="B32" s="47"/>
      <c r="C32" s="47"/>
      <c r="D32" s="47"/>
      <c r="E32" s="1014" t="s">
        <v>26</v>
      </c>
      <c r="F32" s="1014" t="s">
        <v>26</v>
      </c>
      <c r="G32" s="1015" t="s">
        <v>23</v>
      </c>
      <c r="H32" s="1016" t="s">
        <v>26</v>
      </c>
      <c r="I32" s="1016" t="s">
        <v>26</v>
      </c>
      <c r="J32" s="1017" t="s">
        <v>23</v>
      </c>
      <c r="K32" s="1018" t="s">
        <v>26</v>
      </c>
      <c r="L32" s="1018" t="s">
        <v>26</v>
      </c>
      <c r="M32" s="1019" t="s">
        <v>23</v>
      </c>
      <c r="N32" s="1038" t="s">
        <v>26</v>
      </c>
      <c r="O32" s="1038" t="s">
        <v>26</v>
      </c>
      <c r="P32" s="1039" t="s">
        <v>23</v>
      </c>
      <c r="Q32" s="46"/>
    </row>
    <row r="33" spans="1:17" ht="21">
      <c r="A33" s="48"/>
      <c r="B33" s="49"/>
      <c r="C33" s="49"/>
      <c r="D33" s="49"/>
      <c r="E33" s="1020" t="s">
        <v>54</v>
      </c>
      <c r="F33" s="1020" t="s">
        <v>120</v>
      </c>
      <c r="G33" s="1021"/>
      <c r="H33" s="1022" t="s">
        <v>54</v>
      </c>
      <c r="I33" s="1022" t="s">
        <v>120</v>
      </c>
      <c r="J33" s="1023"/>
      <c r="K33" s="1024" t="s">
        <v>54</v>
      </c>
      <c r="L33" s="1024" t="s">
        <v>120</v>
      </c>
      <c r="M33" s="1025"/>
      <c r="N33" s="1040" t="s">
        <v>54</v>
      </c>
      <c r="O33" s="1040" t="s">
        <v>120</v>
      </c>
      <c r="P33" s="1041"/>
      <c r="Q33" s="48"/>
    </row>
    <row r="34" spans="1:17" ht="22.5" customHeight="1">
      <c r="A34" s="297">
        <v>1</v>
      </c>
      <c r="B34" s="50" t="s">
        <v>171</v>
      </c>
      <c r="C34" s="1310" t="s">
        <v>650</v>
      </c>
      <c r="D34" s="45" t="s">
        <v>904</v>
      </c>
      <c r="E34" s="1555"/>
      <c r="F34" s="1555"/>
      <c r="G34" s="1637" t="e">
        <f>F34/E34*100</f>
        <v>#DIV/0!</v>
      </c>
      <c r="H34" s="1555"/>
      <c r="I34" s="1555"/>
      <c r="J34" s="1639" t="e">
        <f>I34/H34*100</f>
        <v>#DIV/0!</v>
      </c>
      <c r="K34" s="1555"/>
      <c r="L34" s="1555"/>
      <c r="M34" s="1640" t="e">
        <f>L34/K34*100</f>
        <v>#DIV/0!</v>
      </c>
      <c r="N34" s="1555"/>
      <c r="O34" s="1555"/>
      <c r="P34" s="1641" t="e">
        <f>O34/N34*100</f>
        <v>#DIV/0!</v>
      </c>
      <c r="Q34" s="50"/>
    </row>
    <row r="35" spans="1:17" ht="22.5" customHeight="1">
      <c r="A35" s="296">
        <v>2</v>
      </c>
      <c r="B35" s="47" t="s">
        <v>172</v>
      </c>
      <c r="C35" s="1311" t="s">
        <v>651</v>
      </c>
      <c r="D35" s="46"/>
      <c r="E35" s="825"/>
      <c r="F35" s="825"/>
      <c r="G35" s="146"/>
      <c r="H35" s="826"/>
      <c r="I35" s="826"/>
      <c r="J35" s="138"/>
      <c r="K35" s="827"/>
      <c r="L35" s="1073"/>
      <c r="M35" s="1073"/>
      <c r="N35" s="1074"/>
      <c r="O35" s="1074"/>
      <c r="P35" s="1312"/>
      <c r="Q35" s="47"/>
    </row>
    <row r="36" spans="1:17" ht="22.5" customHeight="1">
      <c r="A36" s="296">
        <v>3</v>
      </c>
      <c r="B36" s="47" t="s">
        <v>173</v>
      </c>
      <c r="C36" s="1311" t="s">
        <v>652</v>
      </c>
      <c r="D36" s="296"/>
      <c r="E36" s="825"/>
      <c r="F36" s="825"/>
      <c r="G36" s="146"/>
      <c r="H36" s="826"/>
      <c r="I36" s="826"/>
      <c r="J36" s="138"/>
      <c r="K36" s="827"/>
      <c r="L36" s="1073"/>
      <c r="M36" s="1073"/>
      <c r="N36" s="1074"/>
      <c r="O36" s="1074"/>
      <c r="P36" s="1312"/>
      <c r="Q36" s="47"/>
    </row>
    <row r="37" spans="1:17" ht="22.5" customHeight="1">
      <c r="A37" s="296">
        <v>4</v>
      </c>
      <c r="B37" s="47" t="s">
        <v>174</v>
      </c>
      <c r="C37" s="1311" t="s">
        <v>857</v>
      </c>
      <c r="D37" s="46"/>
      <c r="E37" s="825"/>
      <c r="F37" s="825"/>
      <c r="G37" s="146"/>
      <c r="H37" s="826"/>
      <c r="I37" s="826"/>
      <c r="J37" s="138"/>
      <c r="K37" s="827"/>
      <c r="L37" s="1073"/>
      <c r="M37" s="1073"/>
      <c r="N37" s="1074"/>
      <c r="O37" s="1074"/>
      <c r="P37" s="1312"/>
      <c r="Q37" s="47"/>
    </row>
    <row r="38" spans="1:17" ht="22.5" customHeight="1">
      <c r="A38" s="296">
        <v>5</v>
      </c>
      <c r="B38" s="47" t="s">
        <v>175</v>
      </c>
      <c r="C38" s="1311" t="s">
        <v>653</v>
      </c>
      <c r="D38" s="46"/>
      <c r="E38" s="825"/>
      <c r="F38" s="825"/>
      <c r="G38" s="146"/>
      <c r="H38" s="826"/>
      <c r="I38" s="826"/>
      <c r="J38" s="138"/>
      <c r="K38" s="827"/>
      <c r="L38" s="1073"/>
      <c r="M38" s="1073"/>
      <c r="N38" s="1074"/>
      <c r="O38" s="1074"/>
      <c r="P38" s="1312"/>
      <c r="Q38" s="47"/>
    </row>
    <row r="39" spans="1:17" ht="22.5" customHeight="1">
      <c r="A39" s="296">
        <v>6</v>
      </c>
      <c r="B39" s="47" t="s">
        <v>655</v>
      </c>
      <c r="C39" s="1311" t="s">
        <v>654</v>
      </c>
      <c r="D39" s="46"/>
      <c r="E39" s="825"/>
      <c r="F39" s="825"/>
      <c r="G39" s="146"/>
      <c r="H39" s="826"/>
      <c r="I39" s="826"/>
      <c r="J39" s="138"/>
      <c r="K39" s="827"/>
      <c r="L39" s="1073"/>
      <c r="M39" s="1073"/>
      <c r="N39" s="1074"/>
      <c r="O39" s="1074"/>
      <c r="P39" s="1312"/>
      <c r="Q39" s="47"/>
    </row>
    <row r="40" spans="1:17" ht="22.5" customHeight="1">
      <c r="A40" s="296"/>
      <c r="B40" s="47" t="s">
        <v>656</v>
      </c>
      <c r="C40" s="1311"/>
      <c r="D40" s="46"/>
      <c r="E40" s="825"/>
      <c r="F40" s="825"/>
      <c r="G40" s="146"/>
      <c r="H40" s="826"/>
      <c r="I40" s="826"/>
      <c r="J40" s="138"/>
      <c r="K40" s="827"/>
      <c r="L40" s="1073"/>
      <c r="M40" s="1073"/>
      <c r="N40" s="1074"/>
      <c r="O40" s="1074"/>
      <c r="P40" s="1312"/>
      <c r="Q40" s="47"/>
    </row>
    <row r="41" spans="1:17" ht="22.5" customHeight="1">
      <c r="A41" s="298">
        <v>7</v>
      </c>
      <c r="B41" s="49" t="s">
        <v>176</v>
      </c>
      <c r="C41" s="1313"/>
      <c r="D41" s="48"/>
      <c r="E41" s="439"/>
      <c r="F41" s="439"/>
      <c r="G41" s="147"/>
      <c r="H41" s="440"/>
      <c r="I41" s="440"/>
      <c r="J41" s="139"/>
      <c r="K41" s="441"/>
      <c r="L41" s="1077"/>
      <c r="M41" s="1077"/>
      <c r="N41" s="1078"/>
      <c r="O41" s="1078"/>
      <c r="P41" s="1314"/>
      <c r="Q41" s="49"/>
    </row>
    <row r="42" spans="1:17" s="93" customFormat="1">
      <c r="A42" s="72"/>
      <c r="C42" s="1315"/>
      <c r="D42" s="72"/>
      <c r="E42" s="72"/>
      <c r="F42" s="72"/>
      <c r="G42" s="72"/>
      <c r="H42" s="72"/>
      <c r="I42" s="72"/>
      <c r="J42" s="72"/>
      <c r="K42" s="72"/>
    </row>
    <row r="43" spans="1:17" s="93" customFormat="1">
      <c r="A43" s="72"/>
      <c r="C43" s="1315"/>
      <c r="D43" s="72"/>
      <c r="E43" s="72"/>
      <c r="F43" s="72"/>
      <c r="G43" s="72"/>
      <c r="H43" s="72"/>
      <c r="I43" s="72"/>
      <c r="J43" s="72"/>
      <c r="K43" s="72"/>
    </row>
    <row r="44" spans="1:17" s="93" customFormat="1">
      <c r="A44" s="72"/>
      <c r="C44" s="1315"/>
      <c r="D44" s="72"/>
      <c r="E44" s="72"/>
      <c r="F44" s="72"/>
      <c r="G44" s="72"/>
      <c r="H44" s="72"/>
      <c r="I44" s="72"/>
      <c r="J44" s="72"/>
      <c r="K44" s="72"/>
    </row>
    <row r="45" spans="1:17" s="93" customFormat="1">
      <c r="A45" s="72"/>
      <c r="C45" s="1315"/>
      <c r="D45" s="72"/>
      <c r="E45" s="72"/>
      <c r="F45" s="72"/>
      <c r="G45" s="72"/>
      <c r="H45" s="72"/>
      <c r="I45" s="72"/>
      <c r="J45" s="72"/>
      <c r="K45" s="72"/>
    </row>
    <row r="46" spans="1:17" s="93" customFormat="1">
      <c r="A46" s="72"/>
      <c r="C46" s="1315"/>
      <c r="D46" s="72"/>
      <c r="E46" s="72"/>
      <c r="F46" s="72"/>
      <c r="G46" s="72"/>
      <c r="H46" s="72"/>
      <c r="I46" s="72"/>
      <c r="J46" s="72"/>
      <c r="K46" s="72"/>
    </row>
    <row r="47" spans="1:17" s="93" customFormat="1">
      <c r="A47" s="72"/>
      <c r="C47" s="1315"/>
      <c r="D47" s="72"/>
      <c r="E47" s="72"/>
      <c r="F47" s="72"/>
      <c r="G47" s="72"/>
      <c r="H47" s="72"/>
      <c r="I47" s="72"/>
      <c r="J47" s="72"/>
      <c r="K47" s="72"/>
    </row>
    <row r="48" spans="1:17" s="93" customFormat="1">
      <c r="A48" s="72"/>
      <c r="C48" s="1315"/>
      <c r="D48" s="72"/>
      <c r="E48" s="72"/>
      <c r="F48" s="72"/>
      <c r="G48" s="72"/>
      <c r="H48" s="72"/>
      <c r="I48" s="72"/>
      <c r="J48" s="72"/>
      <c r="K48" s="72"/>
    </row>
    <row r="49" spans="1:11" s="93" customFormat="1">
      <c r="A49" s="72"/>
      <c r="C49" s="1315"/>
      <c r="D49" s="72"/>
      <c r="E49" s="72"/>
      <c r="F49" s="72"/>
      <c r="G49" s="72"/>
      <c r="H49" s="72"/>
      <c r="I49" s="72"/>
      <c r="J49" s="72"/>
      <c r="K49" s="72"/>
    </row>
    <row r="50" spans="1:11" s="93" customFormat="1">
      <c r="A50" s="72"/>
      <c r="C50" s="1315"/>
      <c r="D50" s="72"/>
      <c r="E50" s="72"/>
      <c r="F50" s="72"/>
      <c r="G50" s="72"/>
      <c r="H50" s="72"/>
      <c r="I50" s="72"/>
      <c r="J50" s="72"/>
      <c r="K50" s="72"/>
    </row>
    <row r="51" spans="1:11" s="93" customFormat="1">
      <c r="A51" s="72"/>
      <c r="C51" s="72"/>
      <c r="D51" s="72"/>
      <c r="E51" s="72"/>
      <c r="F51" s="72"/>
      <c r="G51" s="72"/>
      <c r="H51" s="72"/>
      <c r="I51" s="72"/>
      <c r="J51" s="72"/>
      <c r="K51" s="72"/>
    </row>
  </sheetData>
  <mergeCells count="43">
    <mergeCell ref="E12:F12"/>
    <mergeCell ref="D11:F11"/>
    <mergeCell ref="B11:C11"/>
    <mergeCell ref="M12:N12"/>
    <mergeCell ref="K12:L12"/>
    <mergeCell ref="I12:J12"/>
    <mergeCell ref="G12:H12"/>
    <mergeCell ref="G11:N11"/>
    <mergeCell ref="M18:N18"/>
    <mergeCell ref="M19:N19"/>
    <mergeCell ref="K13:L13"/>
    <mergeCell ref="K14:L14"/>
    <mergeCell ref="K15:L15"/>
    <mergeCell ref="K16:L16"/>
    <mergeCell ref="K17:L17"/>
    <mergeCell ref="K18:L18"/>
    <mergeCell ref="K19:L19"/>
    <mergeCell ref="M13:N13"/>
    <mergeCell ref="M14:N14"/>
    <mergeCell ref="M15:N15"/>
    <mergeCell ref="M16:N16"/>
    <mergeCell ref="M17:N17"/>
    <mergeCell ref="I18:J18"/>
    <mergeCell ref="I19:J19"/>
    <mergeCell ref="G13:H13"/>
    <mergeCell ref="G14:H14"/>
    <mergeCell ref="G15:H15"/>
    <mergeCell ref="G16:H16"/>
    <mergeCell ref="G17:H17"/>
    <mergeCell ref="G18:H18"/>
    <mergeCell ref="G19:H19"/>
    <mergeCell ref="I13:J13"/>
    <mergeCell ref="I14:J14"/>
    <mergeCell ref="I15:J15"/>
    <mergeCell ref="I16:J16"/>
    <mergeCell ref="I17:J17"/>
    <mergeCell ref="E18:F18"/>
    <mergeCell ref="E19:F19"/>
    <mergeCell ref="E13:F13"/>
    <mergeCell ref="E14:F14"/>
    <mergeCell ref="E15:F15"/>
    <mergeCell ref="E16:F16"/>
    <mergeCell ref="E17:F17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R54"/>
  <sheetViews>
    <sheetView view="pageBreakPreview" topLeftCell="A51" zoomScaleNormal="110" zoomScaleSheetLayoutView="100" workbookViewId="0">
      <selection activeCell="G38" sqref="G38:J39"/>
    </sheetView>
  </sheetViews>
  <sheetFormatPr defaultRowHeight="18.75"/>
  <cols>
    <col min="1" max="1" width="4.28515625" style="37" customWidth="1"/>
    <col min="2" max="2" width="15.85546875" style="38" customWidth="1"/>
    <col min="3" max="3" width="25.85546875" style="38" customWidth="1"/>
    <col min="4" max="4" width="9.42578125" style="38" customWidth="1"/>
    <col min="5" max="5" width="6.140625" style="38" customWidth="1"/>
    <col min="6" max="6" width="6" style="38" customWidth="1"/>
    <col min="7" max="7" width="7.140625" style="38" customWidth="1"/>
    <col min="8" max="8" width="7" style="38" customWidth="1"/>
    <col min="9" max="9" width="6.5703125" style="38" customWidth="1"/>
    <col min="10" max="10" width="8.42578125" style="38" customWidth="1"/>
    <col min="11" max="11" width="6.85546875" style="38" customWidth="1"/>
    <col min="12" max="12" width="6.28515625" style="38" customWidth="1"/>
    <col min="13" max="13" width="7.140625" style="38" customWidth="1"/>
    <col min="14" max="14" width="7.28515625" style="38" customWidth="1"/>
    <col min="15" max="15" width="7.42578125" style="38" customWidth="1"/>
    <col min="16" max="16" width="7" style="38" customWidth="1"/>
    <col min="17" max="17" width="6.28515625" style="38" customWidth="1"/>
    <col min="18" max="16384" width="9.140625" style="38"/>
  </cols>
  <sheetData>
    <row r="1" spans="1:17" ht="24.75" customHeight="1">
      <c r="B1" s="1012" t="s">
        <v>287</v>
      </c>
      <c r="Q1" s="566" t="s">
        <v>291</v>
      </c>
    </row>
    <row r="2" spans="1:17" ht="21" customHeight="1">
      <c r="B2" s="748" t="s">
        <v>670</v>
      </c>
    </row>
    <row r="3" spans="1:17" ht="21" customHeight="1">
      <c r="B3" s="571" t="s">
        <v>285</v>
      </c>
    </row>
    <row r="4" spans="1:17" ht="21.75" customHeight="1">
      <c r="B4" s="571" t="s">
        <v>286</v>
      </c>
    </row>
    <row r="5" spans="1:17" ht="24.75" customHeight="1">
      <c r="E5" s="294"/>
      <c r="H5" s="294" t="s">
        <v>657</v>
      </c>
    </row>
    <row r="6" spans="1:17" ht="4.7" customHeight="1"/>
    <row r="7" spans="1:17" ht="20.25" customHeight="1">
      <c r="A7" s="45" t="s">
        <v>0</v>
      </c>
      <c r="B7" s="45" t="s">
        <v>180</v>
      </c>
      <c r="C7" s="45" t="s">
        <v>3</v>
      </c>
      <c r="D7" s="762" t="s">
        <v>16</v>
      </c>
      <c r="E7" s="1906" t="s">
        <v>8</v>
      </c>
      <c r="F7" s="1907"/>
      <c r="G7" s="1907"/>
      <c r="H7" s="1907"/>
      <c r="I7" s="1907"/>
      <c r="J7" s="1907"/>
      <c r="K7" s="1907"/>
      <c r="L7" s="1907"/>
      <c r="M7" s="1907"/>
      <c r="N7" s="1907"/>
      <c r="O7" s="1907"/>
      <c r="P7" s="1908"/>
      <c r="Q7" s="45" t="s">
        <v>28</v>
      </c>
    </row>
    <row r="8" spans="1:17" ht="20.25" customHeight="1">
      <c r="A8" s="46"/>
      <c r="B8" s="46"/>
      <c r="C8" s="46"/>
      <c r="D8" s="46" t="s">
        <v>15</v>
      </c>
      <c r="E8" s="1909" t="s">
        <v>4</v>
      </c>
      <c r="F8" s="1910"/>
      <c r="G8" s="1911"/>
      <c r="H8" s="1912" t="s">
        <v>5</v>
      </c>
      <c r="I8" s="1913"/>
      <c r="J8" s="1914"/>
      <c r="K8" s="1915" t="s">
        <v>6</v>
      </c>
      <c r="L8" s="1916"/>
      <c r="M8" s="1917"/>
      <c r="N8" s="1918" t="s">
        <v>7</v>
      </c>
      <c r="O8" s="1919"/>
      <c r="P8" s="1920"/>
      <c r="Q8" s="46" t="s">
        <v>27</v>
      </c>
    </row>
    <row r="9" spans="1:17" ht="19.5" customHeight="1">
      <c r="A9" s="46"/>
      <c r="B9" s="46"/>
      <c r="C9" s="46"/>
      <c r="D9" s="46"/>
      <c r="E9" s="1014" t="s">
        <v>26</v>
      </c>
      <c r="F9" s="1014" t="s">
        <v>26</v>
      </c>
      <c r="G9" s="1015" t="s">
        <v>23</v>
      </c>
      <c r="H9" s="1016" t="s">
        <v>26</v>
      </c>
      <c r="I9" s="1016" t="s">
        <v>26</v>
      </c>
      <c r="J9" s="1017" t="s">
        <v>23</v>
      </c>
      <c r="K9" s="1018" t="s">
        <v>26</v>
      </c>
      <c r="L9" s="1018" t="s">
        <v>26</v>
      </c>
      <c r="M9" s="1019" t="s">
        <v>23</v>
      </c>
      <c r="N9" s="1038" t="s">
        <v>26</v>
      </c>
      <c r="O9" s="1038" t="s">
        <v>26</v>
      </c>
      <c r="P9" s="1039" t="s">
        <v>23</v>
      </c>
      <c r="Q9" s="46" t="s">
        <v>11</v>
      </c>
    </row>
    <row r="10" spans="1:17" ht="17.25" customHeight="1">
      <c r="A10" s="48"/>
      <c r="B10" s="48"/>
      <c r="C10" s="48"/>
      <c r="D10" s="48"/>
      <c r="E10" s="1020" t="s">
        <v>54</v>
      </c>
      <c r="F10" s="1020" t="s">
        <v>120</v>
      </c>
      <c r="G10" s="1021"/>
      <c r="H10" s="1022" t="s">
        <v>54</v>
      </c>
      <c r="I10" s="1022" t="s">
        <v>120</v>
      </c>
      <c r="J10" s="1023"/>
      <c r="K10" s="1024" t="s">
        <v>54</v>
      </c>
      <c r="L10" s="1024" t="s">
        <v>120</v>
      </c>
      <c r="M10" s="1025"/>
      <c r="N10" s="1040" t="s">
        <v>54</v>
      </c>
      <c r="O10" s="1040" t="s">
        <v>120</v>
      </c>
      <c r="P10" s="1041"/>
      <c r="Q10" s="46"/>
    </row>
    <row r="11" spans="1:17" ht="22.5" customHeight="1">
      <c r="A11" s="45">
        <v>1</v>
      </c>
      <c r="B11" s="50" t="s">
        <v>183</v>
      </c>
      <c r="C11" s="50" t="s">
        <v>181</v>
      </c>
      <c r="D11" s="45">
        <v>100</v>
      </c>
      <c r="E11" s="1555"/>
      <c r="F11" s="1555"/>
      <c r="G11" s="1637" t="e">
        <f>F11/E11*100</f>
        <v>#DIV/0!</v>
      </c>
      <c r="H11" s="1555"/>
      <c r="I11" s="1555"/>
      <c r="J11" s="1639" t="e">
        <f>I11/H11*100</f>
        <v>#DIV/0!</v>
      </c>
      <c r="K11" s="1555"/>
      <c r="L11" s="1555"/>
      <c r="M11" s="1640" t="e">
        <f>L11/K11*100</f>
        <v>#DIV/0!</v>
      </c>
      <c r="N11" s="1555"/>
      <c r="O11" s="1555"/>
      <c r="P11" s="1641" t="e">
        <f>O11/N11*100</f>
        <v>#DIV/0!</v>
      </c>
      <c r="Q11" s="45"/>
    </row>
    <row r="12" spans="1:17" ht="17.25" customHeight="1">
      <c r="A12" s="46"/>
      <c r="B12" s="47" t="s">
        <v>184</v>
      </c>
      <c r="C12" s="1011" t="s">
        <v>659</v>
      </c>
      <c r="D12" s="46"/>
      <c r="E12" s="1031"/>
      <c r="F12" s="1031"/>
      <c r="G12" s="366"/>
      <c r="H12" s="1643"/>
      <c r="I12" s="1643"/>
      <c r="J12" s="1643"/>
      <c r="K12" s="1644"/>
      <c r="L12" s="1644"/>
      <c r="M12" s="1644"/>
      <c r="N12" s="1645"/>
      <c r="O12" s="1645"/>
      <c r="P12" s="1645"/>
      <c r="Q12" s="46"/>
    </row>
    <row r="13" spans="1:17" ht="20.25" customHeight="1">
      <c r="A13" s="46"/>
      <c r="B13" s="47"/>
      <c r="C13" s="50" t="s">
        <v>182</v>
      </c>
      <c r="D13" s="67" t="s">
        <v>895</v>
      </c>
      <c r="E13" s="1555"/>
      <c r="F13" s="1555"/>
      <c r="G13" s="1637" t="e">
        <f>F13/E13*100</f>
        <v>#DIV/0!</v>
      </c>
      <c r="H13" s="1555"/>
      <c r="I13" s="1555"/>
      <c r="J13" s="1639" t="e">
        <f>I13/H13*100</f>
        <v>#DIV/0!</v>
      </c>
      <c r="K13" s="1555"/>
      <c r="L13" s="1555"/>
      <c r="M13" s="1640" t="e">
        <f>L13/K13*100</f>
        <v>#DIV/0!</v>
      </c>
      <c r="N13" s="1555"/>
      <c r="O13" s="1555"/>
      <c r="P13" s="1641" t="e">
        <f>O13/N13*100</f>
        <v>#DIV/0!</v>
      </c>
      <c r="Q13" s="45"/>
    </row>
    <row r="14" spans="1:17" ht="20.25" customHeight="1">
      <c r="A14" s="46"/>
      <c r="B14" s="47"/>
      <c r="C14" s="47" t="s">
        <v>660</v>
      </c>
      <c r="D14" s="75"/>
      <c r="E14" s="1031"/>
      <c r="F14" s="1031"/>
      <c r="G14" s="366"/>
      <c r="H14" s="1643"/>
      <c r="I14" s="1643"/>
      <c r="J14" s="1643"/>
      <c r="K14" s="1644"/>
      <c r="L14" s="1644"/>
      <c r="M14" s="1644"/>
      <c r="N14" s="1645"/>
      <c r="O14" s="1645"/>
      <c r="P14" s="1645"/>
      <c r="Q14" s="46"/>
    </row>
    <row r="15" spans="1:17" ht="21" customHeight="1">
      <c r="A15" s="46"/>
      <c r="B15" s="47"/>
      <c r="C15" s="49" t="s">
        <v>661</v>
      </c>
      <c r="D15" s="75"/>
      <c r="E15" s="1034"/>
      <c r="F15" s="1034"/>
      <c r="G15" s="1570"/>
      <c r="H15" s="1647"/>
      <c r="I15" s="1647"/>
      <c r="J15" s="1647"/>
      <c r="K15" s="1648"/>
      <c r="L15" s="1648"/>
      <c r="M15" s="1648"/>
      <c r="N15" s="1649"/>
      <c r="O15" s="1649"/>
      <c r="P15" s="1649"/>
      <c r="Q15" s="48"/>
    </row>
    <row r="16" spans="1:17" ht="21.75" customHeight="1">
      <c r="A16" s="46"/>
      <c r="B16" s="47"/>
      <c r="C16" s="50" t="s">
        <v>185</v>
      </c>
      <c r="D16" s="1026">
        <v>100</v>
      </c>
      <c r="E16" s="1555"/>
      <c r="F16" s="1555"/>
      <c r="G16" s="1637" t="e">
        <f>F16/E16*100</f>
        <v>#DIV/0!</v>
      </c>
      <c r="H16" s="1555"/>
      <c r="I16" s="1555"/>
      <c r="J16" s="1639" t="e">
        <f>I16/H16*100</f>
        <v>#DIV/0!</v>
      </c>
      <c r="K16" s="1555"/>
      <c r="L16" s="1555"/>
      <c r="M16" s="1640" t="e">
        <f>L16/K16*100</f>
        <v>#DIV/0!</v>
      </c>
      <c r="N16" s="1555"/>
      <c r="O16" s="1555"/>
      <c r="P16" s="1641" t="e">
        <f>O16/N16*100</f>
        <v>#DIV/0!</v>
      </c>
      <c r="Q16" s="45"/>
    </row>
    <row r="17" spans="1:18" ht="21.75" customHeight="1">
      <c r="A17" s="46"/>
      <c r="B17" s="47"/>
      <c r="C17" s="47" t="s">
        <v>662</v>
      </c>
      <c r="D17" s="46"/>
      <c r="E17" s="1031"/>
      <c r="F17" s="1031"/>
      <c r="G17" s="366"/>
      <c r="H17" s="1643"/>
      <c r="I17" s="1643"/>
      <c r="J17" s="1643"/>
      <c r="K17" s="1644"/>
      <c r="L17" s="1644"/>
      <c r="M17" s="1644"/>
      <c r="N17" s="1740"/>
      <c r="O17" s="1740"/>
      <c r="P17" s="1645"/>
      <c r="Q17" s="46"/>
    </row>
    <row r="18" spans="1:18" ht="21" customHeight="1">
      <c r="A18" s="46"/>
      <c r="B18" s="47"/>
      <c r="C18" s="47" t="s">
        <v>663</v>
      </c>
      <c r="D18" s="46"/>
      <c r="E18" s="1031"/>
      <c r="F18" s="1031"/>
      <c r="G18" s="366"/>
      <c r="H18" s="1643"/>
      <c r="I18" s="1643"/>
      <c r="J18" s="1643"/>
      <c r="K18" s="1644"/>
      <c r="L18" s="1644"/>
      <c r="M18" s="1644"/>
      <c r="N18" s="1740"/>
      <c r="O18" s="1740"/>
      <c r="P18" s="1645"/>
      <c r="Q18" s="46"/>
    </row>
    <row r="19" spans="1:18" ht="21.75" customHeight="1">
      <c r="A19" s="46"/>
      <c r="B19" s="47"/>
      <c r="C19" s="47" t="s">
        <v>664</v>
      </c>
      <c r="D19" s="46"/>
      <c r="E19" s="1031"/>
      <c r="F19" s="1031"/>
      <c r="G19" s="366"/>
      <c r="H19" s="1643"/>
      <c r="I19" s="1643"/>
      <c r="J19" s="1643"/>
      <c r="K19" s="1644"/>
      <c r="L19" s="1644"/>
      <c r="M19" s="1644"/>
      <c r="N19" s="1740"/>
      <c r="O19" s="1740"/>
      <c r="P19" s="1645"/>
      <c r="Q19" s="46"/>
    </row>
    <row r="20" spans="1:18" ht="21.75" customHeight="1">
      <c r="A20" s="46"/>
      <c r="B20" s="47"/>
      <c r="C20" s="47" t="s">
        <v>665</v>
      </c>
      <c r="D20" s="46"/>
      <c r="E20" s="1031"/>
      <c r="F20" s="1031"/>
      <c r="G20" s="366"/>
      <c r="H20" s="1643"/>
      <c r="I20" s="1643"/>
      <c r="J20" s="1643"/>
      <c r="K20" s="1644"/>
      <c r="L20" s="1644"/>
      <c r="M20" s="1644"/>
      <c r="N20" s="1740"/>
      <c r="O20" s="1740"/>
      <c r="P20" s="1645"/>
      <c r="Q20" s="46"/>
    </row>
    <row r="21" spans="1:18" ht="21.75" customHeight="1">
      <c r="A21" s="46"/>
      <c r="B21" s="47"/>
      <c r="C21" s="50" t="s">
        <v>185</v>
      </c>
      <c r="D21" s="67" t="s">
        <v>895</v>
      </c>
      <c r="E21" s="1555"/>
      <c r="F21" s="1555"/>
      <c r="G21" s="1637" t="e">
        <f>F21/E21*100</f>
        <v>#DIV/0!</v>
      </c>
      <c r="H21" s="1555"/>
      <c r="I21" s="1555"/>
      <c r="J21" s="1639" t="e">
        <f>I21/H21*100</f>
        <v>#DIV/0!</v>
      </c>
      <c r="K21" s="1555"/>
      <c r="L21" s="1555"/>
      <c r="M21" s="1640" t="e">
        <f>L21/K21*100</f>
        <v>#DIV/0!</v>
      </c>
      <c r="N21" s="1555"/>
      <c r="O21" s="1555"/>
      <c r="P21" s="1641" t="e">
        <f>O21/N21*100</f>
        <v>#DIV/0!</v>
      </c>
      <c r="Q21" s="45"/>
    </row>
    <row r="22" spans="1:18" ht="21.75" customHeight="1">
      <c r="A22" s="46"/>
      <c r="B22" s="47"/>
      <c r="C22" s="47" t="s">
        <v>666</v>
      </c>
      <c r="D22" s="75"/>
      <c r="E22" s="1031"/>
      <c r="F22" s="1031"/>
      <c r="G22" s="366"/>
      <c r="H22" s="1643"/>
      <c r="I22" s="1643"/>
      <c r="J22" s="1643"/>
      <c r="K22" s="1644"/>
      <c r="L22" s="1644"/>
      <c r="M22" s="1644"/>
      <c r="N22" s="1645"/>
      <c r="O22" s="1645"/>
      <c r="P22" s="1645"/>
      <c r="Q22" s="46"/>
    </row>
    <row r="23" spans="1:18" ht="21.75" customHeight="1">
      <c r="A23" s="46"/>
      <c r="B23" s="47"/>
      <c r="C23" s="47" t="s">
        <v>667</v>
      </c>
      <c r="D23" s="75"/>
      <c r="E23" s="1031"/>
      <c r="F23" s="1031"/>
      <c r="G23" s="366"/>
      <c r="H23" s="1643"/>
      <c r="I23" s="1643"/>
      <c r="J23" s="1643"/>
      <c r="K23" s="1644"/>
      <c r="L23" s="1644"/>
      <c r="M23" s="1644"/>
      <c r="N23" s="1645"/>
      <c r="O23" s="1645"/>
      <c r="P23" s="1645"/>
      <c r="Q23" s="46"/>
    </row>
    <row r="24" spans="1:18" ht="21.75" customHeight="1">
      <c r="A24" s="46"/>
      <c r="B24" s="47"/>
      <c r="C24" s="47" t="s">
        <v>668</v>
      </c>
      <c r="D24" s="1028"/>
      <c r="E24" s="1031"/>
      <c r="F24" s="1031"/>
      <c r="G24" s="366"/>
      <c r="H24" s="1643"/>
      <c r="I24" s="1643"/>
      <c r="J24" s="1643"/>
      <c r="K24" s="1644"/>
      <c r="L24" s="1644"/>
      <c r="M24" s="1644"/>
      <c r="N24" s="1645"/>
      <c r="O24" s="1645"/>
      <c r="P24" s="1645"/>
      <c r="Q24" s="46"/>
    </row>
    <row r="25" spans="1:18" ht="21.75" customHeight="1">
      <c r="A25" s="46"/>
      <c r="B25" s="47"/>
      <c r="C25" s="47" t="s">
        <v>669</v>
      </c>
      <c r="D25" s="1028"/>
      <c r="E25" s="825"/>
      <c r="F25" s="825"/>
      <c r="G25" s="366"/>
      <c r="H25" s="826"/>
      <c r="I25" s="826"/>
      <c r="J25" s="826"/>
      <c r="K25" s="827"/>
      <c r="L25" s="827"/>
      <c r="M25" s="827"/>
      <c r="N25" s="832"/>
      <c r="O25" s="832"/>
      <c r="P25" s="832"/>
      <c r="Q25" s="46"/>
    </row>
    <row r="26" spans="1:18" ht="21.75" customHeight="1">
      <c r="A26" s="595"/>
      <c r="B26" s="755"/>
      <c r="C26" s="755"/>
      <c r="D26" s="1030"/>
      <c r="E26" s="595"/>
      <c r="F26" s="595"/>
      <c r="G26" s="1030"/>
      <c r="H26" s="595"/>
      <c r="I26" s="595"/>
      <c r="J26" s="595"/>
      <c r="K26" s="595"/>
      <c r="L26" s="595"/>
      <c r="M26" s="595"/>
      <c r="N26" s="595"/>
      <c r="O26" s="595"/>
      <c r="P26" s="595"/>
      <c r="Q26" s="595"/>
    </row>
    <row r="27" spans="1:18" ht="19.5" customHeight="1">
      <c r="A27" s="363"/>
      <c r="B27" s="752"/>
      <c r="C27" s="752"/>
      <c r="D27" s="1032"/>
      <c r="E27" s="363"/>
      <c r="F27" s="363"/>
      <c r="G27" s="1032"/>
      <c r="H27" s="363"/>
      <c r="I27" s="363"/>
      <c r="J27" s="363"/>
      <c r="K27" s="363"/>
      <c r="L27" s="363"/>
      <c r="M27" s="363"/>
      <c r="N27" s="363"/>
      <c r="O27" s="363"/>
      <c r="Q27" s="566" t="s">
        <v>292</v>
      </c>
      <c r="R27" s="566"/>
    </row>
    <row r="28" spans="1:18" ht="21" customHeight="1">
      <c r="E28" s="294"/>
      <c r="H28" s="294" t="s">
        <v>657</v>
      </c>
    </row>
    <row r="29" spans="1:18" ht="4.7" customHeight="1"/>
    <row r="30" spans="1:18" ht="20.25" customHeight="1">
      <c r="A30" s="45" t="s">
        <v>0</v>
      </c>
      <c r="B30" s="45" t="s">
        <v>180</v>
      </c>
      <c r="C30" s="45" t="s">
        <v>3</v>
      </c>
      <c r="D30" s="762" t="s">
        <v>16</v>
      </c>
      <c r="E30" s="1906" t="s">
        <v>8</v>
      </c>
      <c r="F30" s="1907"/>
      <c r="G30" s="1907"/>
      <c r="H30" s="1907"/>
      <c r="I30" s="1907"/>
      <c r="J30" s="1907"/>
      <c r="K30" s="1907"/>
      <c r="L30" s="1907"/>
      <c r="M30" s="1907"/>
      <c r="N30" s="1907"/>
      <c r="O30" s="1907"/>
      <c r="P30" s="1908"/>
      <c r="Q30" s="45" t="s">
        <v>28</v>
      </c>
    </row>
    <row r="31" spans="1:18" ht="20.25" customHeight="1">
      <c r="A31" s="46"/>
      <c r="B31" s="46"/>
      <c r="C31" s="46"/>
      <c r="D31" s="46" t="s">
        <v>15</v>
      </c>
      <c r="E31" s="1909" t="s">
        <v>4</v>
      </c>
      <c r="F31" s="1910"/>
      <c r="G31" s="1911"/>
      <c r="H31" s="1912" t="s">
        <v>5</v>
      </c>
      <c r="I31" s="1913"/>
      <c r="J31" s="1914"/>
      <c r="K31" s="1915" t="s">
        <v>6</v>
      </c>
      <c r="L31" s="1916"/>
      <c r="M31" s="1917"/>
      <c r="N31" s="1918" t="s">
        <v>7</v>
      </c>
      <c r="O31" s="1919"/>
      <c r="P31" s="1920"/>
      <c r="Q31" s="46" t="s">
        <v>27</v>
      </c>
    </row>
    <row r="32" spans="1:18" ht="19.5" customHeight="1">
      <c r="A32" s="46"/>
      <c r="B32" s="46"/>
      <c r="C32" s="46"/>
      <c r="D32" s="46"/>
      <c r="E32" s="1014" t="s">
        <v>26</v>
      </c>
      <c r="F32" s="1014" t="s">
        <v>26</v>
      </c>
      <c r="G32" s="1015" t="s">
        <v>23</v>
      </c>
      <c r="H32" s="1016" t="s">
        <v>26</v>
      </c>
      <c r="I32" s="1016" t="s">
        <v>26</v>
      </c>
      <c r="J32" s="1017" t="s">
        <v>23</v>
      </c>
      <c r="K32" s="1018" t="s">
        <v>26</v>
      </c>
      <c r="L32" s="1018" t="s">
        <v>26</v>
      </c>
      <c r="M32" s="1019" t="s">
        <v>23</v>
      </c>
      <c r="N32" s="1038" t="s">
        <v>26</v>
      </c>
      <c r="O32" s="1038" t="s">
        <v>26</v>
      </c>
      <c r="P32" s="1039" t="s">
        <v>23</v>
      </c>
      <c r="Q32" s="46" t="s">
        <v>11</v>
      </c>
    </row>
    <row r="33" spans="1:17" ht="17.25" customHeight="1">
      <c r="A33" s="48"/>
      <c r="B33" s="48"/>
      <c r="C33" s="48"/>
      <c r="D33" s="48"/>
      <c r="E33" s="1020" t="s">
        <v>54</v>
      </c>
      <c r="F33" s="1020" t="s">
        <v>120</v>
      </c>
      <c r="G33" s="1021"/>
      <c r="H33" s="1022" t="s">
        <v>54</v>
      </c>
      <c r="I33" s="1022" t="s">
        <v>120</v>
      </c>
      <c r="J33" s="1023"/>
      <c r="K33" s="1024" t="s">
        <v>54</v>
      </c>
      <c r="L33" s="1024" t="s">
        <v>120</v>
      </c>
      <c r="M33" s="1025"/>
      <c r="N33" s="1040" t="s">
        <v>54</v>
      </c>
      <c r="O33" s="1040" t="s">
        <v>120</v>
      </c>
      <c r="P33" s="1041"/>
      <c r="Q33" s="46"/>
    </row>
    <row r="34" spans="1:17" ht="20.25" customHeight="1">
      <c r="A34" s="45">
        <v>2</v>
      </c>
      <c r="B34" s="50" t="s">
        <v>672</v>
      </c>
      <c r="C34" s="50" t="s">
        <v>185</v>
      </c>
      <c r="D34" s="67" t="s">
        <v>895</v>
      </c>
      <c r="E34" s="1555"/>
      <c r="F34" s="1555"/>
      <c r="G34" s="1637" t="e">
        <f>F34/E34*100</f>
        <v>#DIV/0!</v>
      </c>
      <c r="H34" s="1555"/>
      <c r="I34" s="1555"/>
      <c r="J34" s="1639" t="e">
        <f>I34/H34*100</f>
        <v>#DIV/0!</v>
      </c>
      <c r="K34" s="1555"/>
      <c r="L34" s="1555"/>
      <c r="M34" s="1640" t="e">
        <f>L34/K34*100</f>
        <v>#DIV/0!</v>
      </c>
      <c r="N34" s="1555"/>
      <c r="O34" s="1555"/>
      <c r="P34" s="1641" t="e">
        <f>O34/N34*100</f>
        <v>#DIV/0!</v>
      </c>
      <c r="Q34" s="45"/>
    </row>
    <row r="35" spans="1:17" ht="19.5" customHeight="1">
      <c r="A35" s="46"/>
      <c r="B35" s="47" t="s">
        <v>671</v>
      </c>
      <c r="C35" s="47" t="s">
        <v>673</v>
      </c>
      <c r="D35" s="75"/>
      <c r="E35" s="1031"/>
      <c r="F35" s="1031"/>
      <c r="G35" s="1031"/>
      <c r="H35" s="1643"/>
      <c r="I35" s="1643"/>
      <c r="J35" s="1643"/>
      <c r="K35" s="1644"/>
      <c r="L35" s="1644"/>
      <c r="M35" s="1644"/>
      <c r="N35" s="1645"/>
      <c r="O35" s="1645"/>
      <c r="P35" s="1645"/>
      <c r="Q35" s="46"/>
    </row>
    <row r="36" spans="1:17" ht="18" customHeight="1">
      <c r="A36" s="46"/>
      <c r="B36" s="47"/>
      <c r="C36" s="47" t="s">
        <v>674</v>
      </c>
      <c r="D36" s="75"/>
      <c r="E36" s="1031"/>
      <c r="F36" s="1031"/>
      <c r="G36" s="1031"/>
      <c r="H36" s="1643"/>
      <c r="I36" s="1643"/>
      <c r="J36" s="1643"/>
      <c r="K36" s="1644"/>
      <c r="L36" s="1644"/>
      <c r="M36" s="1644"/>
      <c r="N36" s="1645"/>
      <c r="O36" s="1645"/>
      <c r="P36" s="1645"/>
      <c r="Q36" s="46"/>
    </row>
    <row r="37" spans="1:17" ht="19.5" customHeight="1">
      <c r="A37" s="46"/>
      <c r="B37" s="47"/>
      <c r="C37" s="49" t="s">
        <v>582</v>
      </c>
      <c r="D37" s="1029"/>
      <c r="E37" s="1034"/>
      <c r="F37" s="1034"/>
      <c r="G37" s="1034"/>
      <c r="H37" s="1647"/>
      <c r="I37" s="1647"/>
      <c r="J37" s="1647"/>
      <c r="K37" s="1648"/>
      <c r="L37" s="1648"/>
      <c r="M37" s="1648"/>
      <c r="N37" s="1649"/>
      <c r="O37" s="1649"/>
      <c r="P37" s="1649"/>
      <c r="Q37" s="48"/>
    </row>
    <row r="38" spans="1:17" ht="20.25" customHeight="1">
      <c r="A38" s="46"/>
      <c r="B38" s="47"/>
      <c r="C38" s="50" t="s">
        <v>675</v>
      </c>
      <c r="D38" s="1027" t="s">
        <v>234</v>
      </c>
      <c r="E38" s="1650"/>
      <c r="F38" s="1035"/>
      <c r="G38" s="1035" t="s">
        <v>603</v>
      </c>
      <c r="H38" s="1653"/>
      <c r="I38" s="1035"/>
      <c r="J38" s="1035" t="s">
        <v>603</v>
      </c>
      <c r="K38" s="1655"/>
      <c r="L38" s="1035"/>
      <c r="M38" s="1035" t="s">
        <v>603</v>
      </c>
      <c r="N38" s="1657"/>
      <c r="O38" s="1035"/>
      <c r="P38" s="1035" t="s">
        <v>603</v>
      </c>
      <c r="Q38" s="45"/>
    </row>
    <row r="39" spans="1:17" ht="20.25" customHeight="1">
      <c r="A39" s="48"/>
      <c r="B39" s="49"/>
      <c r="C39" s="49" t="s">
        <v>676</v>
      </c>
      <c r="D39" s="1029"/>
      <c r="E39" s="1034"/>
      <c r="F39" s="1034"/>
      <c r="G39" s="1034"/>
      <c r="H39" s="1647"/>
      <c r="I39" s="1647"/>
      <c r="J39" s="1647"/>
      <c r="K39" s="1648"/>
      <c r="L39" s="1648"/>
      <c r="M39" s="1648"/>
      <c r="N39" s="1649"/>
      <c r="O39" s="1649"/>
      <c r="P39" s="1649"/>
      <c r="Q39" s="48"/>
    </row>
    <row r="40" spans="1:17" ht="20.25" customHeight="1">
      <c r="A40" s="45">
        <v>3</v>
      </c>
      <c r="B40" s="50" t="s">
        <v>186</v>
      </c>
      <c r="C40" s="50" t="s">
        <v>185</v>
      </c>
      <c r="D40" s="1027">
        <v>100</v>
      </c>
      <c r="E40" s="1555"/>
      <c r="F40" s="1555"/>
      <c r="G40" s="1637" t="e">
        <f>F40/E40*100</f>
        <v>#DIV/0!</v>
      </c>
      <c r="H40" s="1555"/>
      <c r="I40" s="1555"/>
      <c r="J40" s="1639" t="e">
        <f>I40/H40*100</f>
        <v>#DIV/0!</v>
      </c>
      <c r="K40" s="1555"/>
      <c r="L40" s="1555"/>
      <c r="M40" s="1640" t="e">
        <f>L40/K40*100</f>
        <v>#DIV/0!</v>
      </c>
      <c r="N40" s="1555"/>
      <c r="O40" s="1555"/>
      <c r="P40" s="1641" t="e">
        <f>O40/N40*100</f>
        <v>#DIV/0!</v>
      </c>
      <c r="Q40" s="45"/>
    </row>
    <row r="41" spans="1:17" ht="18.75" customHeight="1">
      <c r="A41" s="46"/>
      <c r="B41" s="47"/>
      <c r="C41" s="47" t="s">
        <v>685</v>
      </c>
      <c r="D41" s="1028"/>
      <c r="E41" s="1031"/>
      <c r="F41" s="1031"/>
      <c r="G41" s="1031"/>
      <c r="H41" s="1643"/>
      <c r="I41" s="1643"/>
      <c r="J41" s="1643"/>
      <c r="K41" s="1644"/>
      <c r="L41" s="1644"/>
      <c r="M41" s="1644"/>
      <c r="N41" s="1645"/>
      <c r="O41" s="1645"/>
      <c r="P41" s="1645"/>
      <c r="Q41" s="46"/>
    </row>
    <row r="42" spans="1:17" ht="18" customHeight="1">
      <c r="A42" s="46"/>
      <c r="B42" s="47"/>
      <c r="C42" s="47" t="s">
        <v>686</v>
      </c>
      <c r="D42" s="1028"/>
      <c r="E42" s="1031"/>
      <c r="F42" s="1031"/>
      <c r="G42" s="1031"/>
      <c r="H42" s="1643"/>
      <c r="I42" s="1643"/>
      <c r="J42" s="1643"/>
      <c r="K42" s="1644"/>
      <c r="L42" s="1644"/>
      <c r="M42" s="1644"/>
      <c r="N42" s="1645"/>
      <c r="O42" s="1645"/>
      <c r="P42" s="1645"/>
      <c r="Q42" s="46"/>
    </row>
    <row r="43" spans="1:17" ht="19.5" customHeight="1">
      <c r="A43" s="46"/>
      <c r="B43" s="47"/>
      <c r="C43" s="47" t="s">
        <v>687</v>
      </c>
      <c r="D43" s="1028"/>
      <c r="E43" s="1031"/>
      <c r="F43" s="1031"/>
      <c r="G43" s="1031"/>
      <c r="H43" s="1643"/>
      <c r="I43" s="1643"/>
      <c r="J43" s="1643"/>
      <c r="K43" s="1644"/>
      <c r="L43" s="1644"/>
      <c r="M43" s="1644"/>
      <c r="N43" s="1645"/>
      <c r="O43" s="1645"/>
      <c r="P43" s="1645"/>
      <c r="Q43" s="46"/>
    </row>
    <row r="44" spans="1:17" ht="20.25" customHeight="1">
      <c r="A44" s="45">
        <v>4</v>
      </c>
      <c r="B44" s="50" t="s">
        <v>678</v>
      </c>
      <c r="C44" s="50" t="s">
        <v>185</v>
      </c>
      <c r="D44" s="1027">
        <v>100</v>
      </c>
      <c r="E44" s="1555"/>
      <c r="F44" s="1555"/>
      <c r="G44" s="1637" t="e">
        <f>F44/E44*100</f>
        <v>#DIV/0!</v>
      </c>
      <c r="H44" s="1555"/>
      <c r="I44" s="1555"/>
      <c r="J44" s="1639" t="e">
        <f>I44/H44*100</f>
        <v>#DIV/0!</v>
      </c>
      <c r="K44" s="1555"/>
      <c r="L44" s="1555"/>
      <c r="M44" s="1640" t="e">
        <f>L44/K44*100</f>
        <v>#DIV/0!</v>
      </c>
      <c r="N44" s="1555"/>
      <c r="O44" s="1555"/>
      <c r="P44" s="1641" t="e">
        <f>O44/N44*100</f>
        <v>#DIV/0!</v>
      </c>
      <c r="Q44" s="45"/>
    </row>
    <row r="45" spans="1:17" ht="20.25" customHeight="1">
      <c r="A45" s="46"/>
      <c r="B45" s="47" t="s">
        <v>677</v>
      </c>
      <c r="C45" s="47" t="s">
        <v>679</v>
      </c>
      <c r="D45" s="1028"/>
      <c r="E45" s="1031"/>
      <c r="F45" s="1031"/>
      <c r="G45" s="1031"/>
      <c r="H45" s="1643"/>
      <c r="I45" s="1643"/>
      <c r="J45" s="1643"/>
      <c r="K45" s="1644"/>
      <c r="L45" s="1644"/>
      <c r="M45" s="1644"/>
      <c r="N45" s="1645"/>
      <c r="O45" s="1645"/>
      <c r="P45" s="1645"/>
      <c r="Q45" s="46"/>
    </row>
    <row r="46" spans="1:17" ht="18" customHeight="1">
      <c r="A46" s="46"/>
      <c r="B46" s="47"/>
      <c r="C46" s="47" t="s">
        <v>688</v>
      </c>
      <c r="D46" s="1028"/>
      <c r="E46" s="1031"/>
      <c r="F46" s="1031"/>
      <c r="G46" s="1031"/>
      <c r="H46" s="1643"/>
      <c r="I46" s="1643"/>
      <c r="J46" s="1643"/>
      <c r="K46" s="1644"/>
      <c r="L46" s="1644"/>
      <c r="M46" s="1644"/>
      <c r="N46" s="1645"/>
      <c r="O46" s="1645"/>
      <c r="P46" s="1645"/>
      <c r="Q46" s="46"/>
    </row>
    <row r="47" spans="1:17" ht="18.75" customHeight="1">
      <c r="A47" s="46"/>
      <c r="B47" s="47"/>
      <c r="C47" s="47" t="s">
        <v>689</v>
      </c>
      <c r="D47" s="1028"/>
      <c r="E47" s="1031"/>
      <c r="F47" s="1031"/>
      <c r="G47" s="1031"/>
      <c r="H47" s="1643"/>
      <c r="I47" s="1643"/>
      <c r="J47" s="1643"/>
      <c r="K47" s="1644"/>
      <c r="L47" s="1644"/>
      <c r="M47" s="1644"/>
      <c r="N47" s="1645"/>
      <c r="O47" s="1645"/>
      <c r="P47" s="1645"/>
      <c r="Q47" s="46"/>
    </row>
    <row r="48" spans="1:17" ht="18.75" customHeight="1">
      <c r="A48" s="48"/>
      <c r="B48" s="49"/>
      <c r="C48" s="49" t="s">
        <v>124</v>
      </c>
      <c r="D48" s="1029"/>
      <c r="E48" s="1034"/>
      <c r="F48" s="1034"/>
      <c r="G48" s="1034"/>
      <c r="H48" s="1647"/>
      <c r="I48" s="1647"/>
      <c r="J48" s="1647"/>
      <c r="K48" s="1648"/>
      <c r="L48" s="1648"/>
      <c r="M48" s="1648"/>
      <c r="N48" s="1649"/>
      <c r="O48" s="1649"/>
      <c r="P48" s="1649"/>
      <c r="Q48" s="48"/>
    </row>
    <row r="49" spans="1:17" ht="20.25" customHeight="1">
      <c r="A49" s="46">
        <v>5</v>
      </c>
      <c r="B49" s="47" t="s">
        <v>188</v>
      </c>
      <c r="C49" s="1033" t="s">
        <v>185</v>
      </c>
      <c r="D49" s="1028">
        <v>100</v>
      </c>
      <c r="E49" s="1555"/>
      <c r="F49" s="1555"/>
      <c r="G49" s="1637" t="e">
        <f>F49/E49*100</f>
        <v>#DIV/0!</v>
      </c>
      <c r="H49" s="1555"/>
      <c r="I49" s="1555"/>
      <c r="J49" s="1639" t="e">
        <f>I49/H49*100</f>
        <v>#DIV/0!</v>
      </c>
      <c r="K49" s="1555"/>
      <c r="L49" s="1555"/>
      <c r="M49" s="1640" t="e">
        <f>L49/K49*100</f>
        <v>#DIV/0!</v>
      </c>
      <c r="N49" s="1555"/>
      <c r="O49" s="1555"/>
      <c r="P49" s="1641" t="e">
        <f>O49/N49*100</f>
        <v>#DIV/0!</v>
      </c>
      <c r="Q49" s="46"/>
    </row>
    <row r="50" spans="1:17" ht="20.25" customHeight="1">
      <c r="A50" s="46"/>
      <c r="B50" s="47" t="s">
        <v>680</v>
      </c>
      <c r="C50" s="47" t="s">
        <v>681</v>
      </c>
      <c r="D50" s="46"/>
      <c r="E50" s="1031"/>
      <c r="F50" s="1031"/>
      <c r="G50" s="1031"/>
      <c r="H50" s="1643"/>
      <c r="I50" s="1643"/>
      <c r="J50" s="1643"/>
      <c r="K50" s="1644"/>
      <c r="L50" s="1644"/>
      <c r="M50" s="1644"/>
      <c r="N50" s="1645"/>
      <c r="O50" s="1645"/>
      <c r="P50" s="1645"/>
      <c r="Q50" s="46"/>
    </row>
    <row r="51" spans="1:17" ht="19.5" customHeight="1">
      <c r="A51" s="46"/>
      <c r="B51" s="47" t="s">
        <v>588</v>
      </c>
      <c r="C51" s="47" t="s">
        <v>682</v>
      </c>
      <c r="D51" s="46"/>
      <c r="E51" s="1031"/>
      <c r="F51" s="1031"/>
      <c r="G51" s="1031"/>
      <c r="H51" s="1643"/>
      <c r="I51" s="1643"/>
      <c r="J51" s="1643"/>
      <c r="K51" s="1644"/>
      <c r="L51" s="1644"/>
      <c r="M51" s="1644"/>
      <c r="N51" s="1645"/>
      <c r="O51" s="1645"/>
      <c r="P51" s="1645"/>
      <c r="Q51" s="46"/>
    </row>
    <row r="52" spans="1:17" ht="20.25" customHeight="1">
      <c r="A52" s="46"/>
      <c r="B52" s="47"/>
      <c r="C52" s="47" t="s">
        <v>684</v>
      </c>
      <c r="D52" s="46"/>
      <c r="E52" s="1031"/>
      <c r="F52" s="1031"/>
      <c r="G52" s="1031"/>
      <c r="H52" s="1643"/>
      <c r="I52" s="1643"/>
      <c r="J52" s="1643"/>
      <c r="K52" s="1644"/>
      <c r="L52" s="1644"/>
      <c r="M52" s="1644"/>
      <c r="N52" s="1645"/>
      <c r="O52" s="1645"/>
      <c r="P52" s="1645"/>
      <c r="Q52" s="46"/>
    </row>
    <row r="53" spans="1:17" ht="20.25" customHeight="1">
      <c r="A53" s="48"/>
      <c r="B53" s="49"/>
      <c r="C53" s="49" t="s">
        <v>683</v>
      </c>
      <c r="D53" s="48"/>
      <c r="E53" s="439"/>
      <c r="F53" s="439"/>
      <c r="G53" s="439"/>
      <c r="H53" s="440"/>
      <c r="I53" s="440"/>
      <c r="J53" s="440"/>
      <c r="K53" s="441"/>
      <c r="L53" s="441"/>
      <c r="M53" s="441"/>
      <c r="N53" s="833"/>
      <c r="O53" s="833"/>
      <c r="P53" s="833"/>
      <c r="Q53" s="48"/>
    </row>
    <row r="54" spans="1:17" s="891" customFormat="1" ht="17.25" customHeight="1">
      <c r="A54" s="363"/>
      <c r="B54" s="752"/>
      <c r="C54" s="752"/>
      <c r="D54" s="363"/>
      <c r="E54" s="363"/>
      <c r="F54" s="363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63"/>
    </row>
  </sheetData>
  <mergeCells count="10">
    <mergeCell ref="E8:G8"/>
    <mergeCell ref="H8:J8"/>
    <mergeCell ref="K8:M8"/>
    <mergeCell ref="N8:P8"/>
    <mergeCell ref="E7:P7"/>
    <mergeCell ref="E30:P30"/>
    <mergeCell ref="E31:G31"/>
    <mergeCell ref="H31:J31"/>
    <mergeCell ref="K31:M31"/>
    <mergeCell ref="N31:P31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O79"/>
  <sheetViews>
    <sheetView view="pageBreakPreview" topLeftCell="A94" zoomScaleNormal="100" zoomScaleSheetLayoutView="100" workbookViewId="0">
      <selection activeCell="I84" sqref="I84"/>
    </sheetView>
  </sheetViews>
  <sheetFormatPr defaultColWidth="9" defaultRowHeight="20.85" customHeight="1"/>
  <cols>
    <col min="1" max="1" width="4.85546875" style="295" customWidth="1"/>
    <col min="2" max="2" width="35.42578125" style="38" customWidth="1"/>
    <col min="3" max="3" width="10.28515625" style="37" customWidth="1"/>
    <col min="4" max="4" width="10.42578125" style="37" customWidth="1"/>
    <col min="5" max="5" width="14.7109375" style="37" customWidth="1"/>
    <col min="6" max="6" width="8.7109375" style="37" customWidth="1"/>
    <col min="7" max="8" width="6.7109375" style="38" customWidth="1"/>
    <col min="9" max="9" width="7.42578125" style="38" customWidth="1"/>
    <col min="10" max="10" width="6.5703125" style="38" customWidth="1"/>
    <col min="11" max="11" width="7.42578125" style="38" customWidth="1"/>
    <col min="12" max="12" width="6.42578125" style="38" customWidth="1"/>
    <col min="13" max="13" width="7.140625" style="38" customWidth="1"/>
    <col min="14" max="14" width="7.28515625" style="38" customWidth="1"/>
    <col min="15" max="15" width="6.28515625" style="38" customWidth="1"/>
    <col min="16" max="16384" width="9" style="38"/>
  </cols>
  <sheetData>
    <row r="1" spans="1:15" ht="20.85" customHeight="1">
      <c r="B1" s="1012" t="s">
        <v>287</v>
      </c>
      <c r="O1" s="566" t="s">
        <v>823</v>
      </c>
    </row>
    <row r="2" spans="1:15" ht="20.85" customHeight="1">
      <c r="B2" s="748" t="s">
        <v>690</v>
      </c>
    </row>
    <row r="3" spans="1:15" ht="20.85" customHeight="1">
      <c r="B3" s="571" t="s">
        <v>290</v>
      </c>
    </row>
    <row r="4" spans="1:15" ht="20.85" customHeight="1">
      <c r="B4" s="545" t="s">
        <v>289</v>
      </c>
    </row>
    <row r="5" spans="1:15" ht="11.65" customHeight="1"/>
    <row r="6" spans="1:15" ht="25.15" customHeight="1">
      <c r="D6" s="294"/>
      <c r="E6" s="294"/>
      <c r="F6" s="294" t="s">
        <v>824</v>
      </c>
      <c r="H6" s="294"/>
    </row>
    <row r="7" spans="1:15" ht="8.85" customHeight="1"/>
    <row r="8" spans="1:15" ht="20.85" customHeight="1">
      <c r="A8" s="759" t="s">
        <v>0</v>
      </c>
      <c r="B8" s="1042" t="s">
        <v>189</v>
      </c>
      <c r="C8" s="1042" t="s">
        <v>191</v>
      </c>
      <c r="D8" s="1042" t="s">
        <v>191</v>
      </c>
      <c r="E8" s="1042" t="s">
        <v>3</v>
      </c>
      <c r="F8" s="1042" t="s">
        <v>16</v>
      </c>
      <c r="G8" s="1921" t="s">
        <v>193</v>
      </c>
      <c r="H8" s="1921"/>
      <c r="I8" s="1921"/>
      <c r="J8" s="1921"/>
      <c r="K8" s="1921"/>
      <c r="L8" s="1921"/>
      <c r="M8" s="1921"/>
      <c r="N8" s="1921"/>
      <c r="O8" s="1042" t="s">
        <v>28</v>
      </c>
    </row>
    <row r="9" spans="1:15" ht="20.85" customHeight="1">
      <c r="A9" s="760"/>
      <c r="B9" s="1043" t="s">
        <v>190</v>
      </c>
      <c r="C9" s="1043" t="s">
        <v>195</v>
      </c>
      <c r="D9" s="1043" t="s">
        <v>192</v>
      </c>
      <c r="E9" s="1043"/>
      <c r="F9" s="1043" t="s">
        <v>694</v>
      </c>
      <c r="G9" s="1926" t="s">
        <v>4</v>
      </c>
      <c r="H9" s="1922"/>
      <c r="I9" s="1923" t="s">
        <v>5</v>
      </c>
      <c r="J9" s="1923"/>
      <c r="K9" s="1924" t="s">
        <v>6</v>
      </c>
      <c r="L9" s="1924"/>
      <c r="M9" s="1927" t="s">
        <v>7</v>
      </c>
      <c r="N9" s="1927"/>
      <c r="O9" s="1043" t="s">
        <v>27</v>
      </c>
    </row>
    <row r="10" spans="1:15" ht="18.399999999999999" customHeight="1">
      <c r="A10" s="760"/>
      <c r="B10" s="254"/>
      <c r="C10" s="1043" t="s">
        <v>196</v>
      </c>
      <c r="D10" s="1043"/>
      <c r="E10" s="1043"/>
      <c r="F10" s="1043" t="s">
        <v>695</v>
      </c>
      <c r="G10" s="1045" t="s">
        <v>206</v>
      </c>
      <c r="H10" s="1045" t="s">
        <v>198</v>
      </c>
      <c r="I10" s="1046" t="s">
        <v>206</v>
      </c>
      <c r="J10" s="1046" t="s">
        <v>198</v>
      </c>
      <c r="K10" s="1047" t="s">
        <v>206</v>
      </c>
      <c r="L10" s="1047" t="s">
        <v>198</v>
      </c>
      <c r="M10" s="1048" t="s">
        <v>206</v>
      </c>
      <c r="N10" s="1048" t="s">
        <v>198</v>
      </c>
      <c r="O10" s="1043" t="s">
        <v>11</v>
      </c>
    </row>
    <row r="11" spans="1:15" ht="19.7" customHeight="1">
      <c r="A11" s="760"/>
      <c r="B11" s="254"/>
      <c r="C11" s="1043"/>
      <c r="D11" s="1043"/>
      <c r="E11" s="1108"/>
      <c r="F11" s="1108"/>
      <c r="G11" s="1049" t="s">
        <v>207</v>
      </c>
      <c r="H11" s="1050"/>
      <c r="I11" s="1051" t="s">
        <v>207</v>
      </c>
      <c r="J11" s="1052"/>
      <c r="K11" s="1053" t="s">
        <v>207</v>
      </c>
      <c r="L11" s="1054"/>
      <c r="M11" s="1055" t="s">
        <v>207</v>
      </c>
      <c r="N11" s="1056"/>
      <c r="O11" s="1108"/>
    </row>
    <row r="12" spans="1:15" ht="20.85" customHeight="1">
      <c r="A12" s="1057">
        <v>1</v>
      </c>
      <c r="B12" s="253" t="s">
        <v>197</v>
      </c>
      <c r="C12" s="1118" t="s">
        <v>187</v>
      </c>
      <c r="D12" s="1118" t="s">
        <v>194</v>
      </c>
      <c r="E12" s="1118" t="s">
        <v>123</v>
      </c>
      <c r="F12" s="1058">
        <v>100</v>
      </c>
      <c r="G12" s="1059"/>
      <c r="H12" s="1060"/>
      <c r="I12" s="1059"/>
      <c r="J12" s="1060"/>
      <c r="K12" s="1059"/>
      <c r="L12" s="1060"/>
      <c r="M12" s="1059"/>
      <c r="N12" s="1060"/>
      <c r="O12" s="1042"/>
    </row>
    <row r="13" spans="1:15" ht="20.85" customHeight="1">
      <c r="A13" s="1061"/>
      <c r="B13" s="254" t="s">
        <v>829</v>
      </c>
      <c r="C13" s="1119"/>
      <c r="D13" s="1119"/>
      <c r="E13" s="1119" t="s">
        <v>727</v>
      </c>
      <c r="F13" s="1062"/>
      <c r="G13" s="1063"/>
      <c r="H13" s="1064"/>
      <c r="I13" s="1065"/>
      <c r="J13" s="1066"/>
      <c r="K13" s="1067"/>
      <c r="L13" s="1068"/>
      <c r="M13" s="1069"/>
      <c r="N13" s="1070"/>
      <c r="O13" s="1043"/>
    </row>
    <row r="14" spans="1:15" ht="20.85" customHeight="1">
      <c r="A14" s="296"/>
      <c r="B14" s="254" t="s">
        <v>830</v>
      </c>
      <c r="C14" s="1311"/>
      <c r="D14" s="1311"/>
      <c r="E14" s="1119" t="s">
        <v>728</v>
      </c>
      <c r="F14" s="46"/>
      <c r="G14" s="1071"/>
      <c r="H14" s="1071"/>
      <c r="I14" s="1072"/>
      <c r="J14" s="1072"/>
      <c r="K14" s="1073"/>
      <c r="L14" s="1073"/>
      <c r="M14" s="1074"/>
      <c r="N14" s="1074"/>
      <c r="O14" s="47"/>
    </row>
    <row r="15" spans="1:15" ht="20.85" customHeight="1">
      <c r="A15" s="296"/>
      <c r="B15" s="254" t="s">
        <v>831</v>
      </c>
      <c r="C15" s="1311"/>
      <c r="D15" s="1311"/>
      <c r="E15" s="1119" t="s">
        <v>729</v>
      </c>
      <c r="F15" s="46"/>
      <c r="G15" s="1071"/>
      <c r="H15" s="1071"/>
      <c r="I15" s="1072"/>
      <c r="J15" s="1072"/>
      <c r="K15" s="1073"/>
      <c r="L15" s="1073"/>
      <c r="M15" s="1074"/>
      <c r="N15" s="1074"/>
      <c r="O15" s="47"/>
    </row>
    <row r="16" spans="1:15" ht="20.85" customHeight="1">
      <c r="A16" s="297">
        <v>2</v>
      </c>
      <c r="B16" s="50" t="s">
        <v>696</v>
      </c>
      <c r="C16" s="1310" t="s">
        <v>187</v>
      </c>
      <c r="D16" s="1310" t="s">
        <v>136</v>
      </c>
      <c r="E16" s="1119" t="s">
        <v>581</v>
      </c>
      <c r="F16" s="46"/>
      <c r="G16" s="1059"/>
      <c r="H16" s="1060"/>
      <c r="I16" s="1059"/>
      <c r="J16" s="1060"/>
      <c r="K16" s="1059"/>
      <c r="L16" s="1060"/>
      <c r="M16" s="1059"/>
      <c r="N16" s="1060"/>
      <c r="O16" s="1042"/>
    </row>
    <row r="17" spans="1:15" ht="20.85" customHeight="1">
      <c r="A17" s="296"/>
      <c r="B17" s="47" t="s">
        <v>697</v>
      </c>
      <c r="C17" s="1311"/>
      <c r="D17" s="1311" t="s">
        <v>137</v>
      </c>
      <c r="E17" s="1119" t="s">
        <v>730</v>
      </c>
      <c r="F17" s="46"/>
      <c r="G17" s="1063"/>
      <c r="H17" s="1064"/>
      <c r="I17" s="1065"/>
      <c r="J17" s="1066"/>
      <c r="K17" s="1067"/>
      <c r="L17" s="1068"/>
      <c r="M17" s="1069"/>
      <c r="N17" s="1070"/>
      <c r="O17" s="1043"/>
    </row>
    <row r="18" spans="1:15" ht="20.85" customHeight="1">
      <c r="A18" s="296"/>
      <c r="B18" s="47" t="s">
        <v>698</v>
      </c>
      <c r="C18" s="1311"/>
      <c r="D18" s="1311" t="s">
        <v>149</v>
      </c>
      <c r="E18" s="1119" t="s">
        <v>731</v>
      </c>
      <c r="F18" s="46"/>
      <c r="G18" s="1071"/>
      <c r="H18" s="1071"/>
      <c r="I18" s="1072"/>
      <c r="J18" s="1072"/>
      <c r="K18" s="1073"/>
      <c r="L18" s="1073"/>
      <c r="M18" s="1074"/>
      <c r="N18" s="1074"/>
      <c r="O18" s="47"/>
    </row>
    <row r="19" spans="1:15" ht="20.85" customHeight="1">
      <c r="A19" s="298"/>
      <c r="B19" s="49"/>
      <c r="C19" s="1313"/>
      <c r="D19" s="1313" t="s">
        <v>139</v>
      </c>
      <c r="E19" s="1119" t="s">
        <v>54</v>
      </c>
      <c r="F19" s="46"/>
      <c r="G19" s="1075"/>
      <c r="H19" s="1075"/>
      <c r="I19" s="1076"/>
      <c r="J19" s="1076"/>
      <c r="K19" s="1077"/>
      <c r="L19" s="1077"/>
      <c r="M19" s="1078"/>
      <c r="N19" s="1078"/>
      <c r="O19" s="49"/>
    </row>
    <row r="20" spans="1:15" ht="20.85" customHeight="1">
      <c r="A20" s="1079">
        <v>3</v>
      </c>
      <c r="B20" s="1080" t="s">
        <v>260</v>
      </c>
      <c r="C20" s="1326" t="s">
        <v>200</v>
      </c>
      <c r="D20" s="1326" t="s">
        <v>141</v>
      </c>
      <c r="E20" s="1119"/>
      <c r="F20" s="1081"/>
      <c r="G20" s="1059"/>
      <c r="H20" s="1082"/>
      <c r="I20" s="1082"/>
      <c r="J20" s="1082"/>
      <c r="K20" s="1082"/>
      <c r="L20" s="1082"/>
      <c r="M20" s="1082"/>
      <c r="N20" s="1082"/>
      <c r="O20" s="47"/>
    </row>
    <row r="21" spans="1:15" ht="20.85" customHeight="1">
      <c r="A21" s="1079"/>
      <c r="B21" s="1080"/>
      <c r="C21" s="1326"/>
      <c r="D21" s="1326" t="s">
        <v>145</v>
      </c>
      <c r="E21" s="1119"/>
      <c r="F21" s="1081"/>
      <c r="G21" s="1071"/>
      <c r="H21" s="1071"/>
      <c r="I21" s="1072"/>
      <c r="J21" s="1072"/>
      <c r="K21" s="1073"/>
      <c r="L21" s="1073"/>
      <c r="M21" s="1074"/>
      <c r="N21" s="1074"/>
      <c r="O21" s="47"/>
    </row>
    <row r="22" spans="1:15" ht="20.85" customHeight="1">
      <c r="A22" s="1083">
        <v>4</v>
      </c>
      <c r="B22" s="1084" t="s">
        <v>699</v>
      </c>
      <c r="C22" s="1327" t="s">
        <v>691</v>
      </c>
      <c r="D22" s="1327" t="s">
        <v>141</v>
      </c>
      <c r="E22" s="1119"/>
      <c r="F22" s="1081"/>
      <c r="G22" s="1059"/>
      <c r="H22" s="1085"/>
      <c r="I22" s="1085"/>
      <c r="J22" s="1085"/>
      <c r="K22" s="1085"/>
      <c r="L22" s="1085"/>
      <c r="M22" s="1085"/>
      <c r="N22" s="1085"/>
      <c r="O22" s="50"/>
    </row>
    <row r="23" spans="1:15" ht="20.85" customHeight="1">
      <c r="A23" s="1079"/>
      <c r="B23" s="1080" t="s">
        <v>700</v>
      </c>
      <c r="C23" s="1326"/>
      <c r="D23" s="1326" t="s">
        <v>155</v>
      </c>
      <c r="E23" s="1081"/>
      <c r="F23" s="1081"/>
      <c r="G23" s="1071"/>
      <c r="H23" s="1071"/>
      <c r="I23" s="1072"/>
      <c r="J23" s="1072"/>
      <c r="K23" s="1073"/>
      <c r="L23" s="1073"/>
      <c r="M23" s="1074"/>
      <c r="N23" s="1074"/>
      <c r="O23" s="47"/>
    </row>
    <row r="24" spans="1:15" ht="20.85" customHeight="1">
      <c r="A24" s="1083">
        <v>5</v>
      </c>
      <c r="B24" s="1084" t="s">
        <v>701</v>
      </c>
      <c r="C24" s="1327" t="s">
        <v>691</v>
      </c>
      <c r="D24" s="1327" t="s">
        <v>141</v>
      </c>
      <c r="E24" s="1081"/>
      <c r="F24" s="1081"/>
      <c r="G24" s="1059"/>
      <c r="H24" s="1085"/>
      <c r="I24" s="1085"/>
      <c r="J24" s="1085"/>
      <c r="K24" s="1085"/>
      <c r="L24" s="1085"/>
      <c r="M24" s="1085"/>
      <c r="N24" s="1085"/>
      <c r="O24" s="50"/>
    </row>
    <row r="25" spans="1:15" ht="20.85" customHeight="1">
      <c r="A25" s="1079"/>
      <c r="B25" s="1080" t="s">
        <v>702</v>
      </c>
      <c r="C25" s="1326"/>
      <c r="D25" s="1326" t="s">
        <v>155</v>
      </c>
      <c r="E25" s="1097"/>
      <c r="F25" s="1097"/>
      <c r="G25" s="1071"/>
      <c r="H25" s="1071"/>
      <c r="I25" s="1072"/>
      <c r="J25" s="1072"/>
      <c r="K25" s="1073"/>
      <c r="L25" s="1073"/>
      <c r="M25" s="1074"/>
      <c r="N25" s="1074"/>
      <c r="O25" s="47"/>
    </row>
    <row r="26" spans="1:15" ht="20.85" customHeight="1">
      <c r="A26" s="1086"/>
      <c r="B26" s="1087"/>
      <c r="C26" s="1088"/>
      <c r="D26" s="1088"/>
      <c r="E26" s="1088"/>
      <c r="F26" s="1088"/>
      <c r="G26" s="755"/>
      <c r="H26" s="755"/>
      <c r="I26" s="755"/>
      <c r="J26" s="755"/>
      <c r="K26" s="755"/>
      <c r="L26" s="755"/>
      <c r="M26" s="755"/>
      <c r="N26" s="755"/>
      <c r="O26" s="755"/>
    </row>
    <row r="27" spans="1:15" ht="20.85" customHeight="1">
      <c r="A27" s="1089"/>
      <c r="B27" s="1090"/>
      <c r="C27" s="1091"/>
      <c r="D27" s="1091"/>
      <c r="E27" s="1091"/>
      <c r="F27" s="1091"/>
      <c r="G27" s="752"/>
      <c r="H27" s="752"/>
      <c r="I27" s="752"/>
      <c r="J27" s="752"/>
      <c r="K27" s="752"/>
      <c r="L27" s="752"/>
      <c r="M27" s="752"/>
      <c r="N27" s="752"/>
      <c r="O27" s="566" t="s">
        <v>293</v>
      </c>
    </row>
    <row r="28" spans="1:15" ht="20.85" customHeight="1">
      <c r="A28" s="1089"/>
      <c r="B28" s="1090"/>
      <c r="C28" s="1091"/>
      <c r="D28" s="1091"/>
      <c r="E28" s="1091"/>
      <c r="F28" s="294" t="s">
        <v>824</v>
      </c>
      <c r="G28" s="752"/>
      <c r="H28" s="752"/>
      <c r="I28" s="752"/>
      <c r="J28" s="752"/>
      <c r="K28" s="752"/>
      <c r="L28" s="752"/>
      <c r="M28" s="752"/>
      <c r="N28" s="752"/>
      <c r="O28" s="752"/>
    </row>
    <row r="29" spans="1:15" ht="20.85" customHeight="1">
      <c r="A29" s="759" t="s">
        <v>0</v>
      </c>
      <c r="B29" s="1042" t="s">
        <v>189</v>
      </c>
      <c r="C29" s="1042" t="s">
        <v>191</v>
      </c>
      <c r="D29" s="1042" t="s">
        <v>191</v>
      </c>
      <c r="E29" s="1042" t="s">
        <v>3</v>
      </c>
      <c r="F29" s="1042" t="s">
        <v>16</v>
      </c>
      <c r="G29" s="1921" t="s">
        <v>193</v>
      </c>
      <c r="H29" s="1921"/>
      <c r="I29" s="1921"/>
      <c r="J29" s="1921"/>
      <c r="K29" s="1921"/>
      <c r="L29" s="1921"/>
      <c r="M29" s="1921"/>
      <c r="N29" s="1921"/>
      <c r="O29" s="1042" t="s">
        <v>28</v>
      </c>
    </row>
    <row r="30" spans="1:15" ht="20.85" customHeight="1">
      <c r="A30" s="760"/>
      <c r="B30" s="1043" t="s">
        <v>190</v>
      </c>
      <c r="C30" s="1043" t="s">
        <v>195</v>
      </c>
      <c r="D30" s="1043" t="s">
        <v>192</v>
      </c>
      <c r="E30" s="1043"/>
      <c r="F30" s="1043" t="s">
        <v>694</v>
      </c>
      <c r="G30" s="1922" t="s">
        <v>4</v>
      </c>
      <c r="H30" s="1922"/>
      <c r="I30" s="1923" t="s">
        <v>5</v>
      </c>
      <c r="J30" s="1923"/>
      <c r="K30" s="1924" t="s">
        <v>6</v>
      </c>
      <c r="L30" s="1924"/>
      <c r="M30" s="1925" t="s">
        <v>7</v>
      </c>
      <c r="N30" s="1925"/>
      <c r="O30" s="1043" t="s">
        <v>27</v>
      </c>
    </row>
    <row r="31" spans="1:15" ht="20.85" customHeight="1">
      <c r="A31" s="760"/>
      <c r="B31" s="254"/>
      <c r="C31" s="1043" t="s">
        <v>196</v>
      </c>
      <c r="D31" s="1043"/>
      <c r="E31" s="1043"/>
      <c r="F31" s="1043" t="s">
        <v>695</v>
      </c>
      <c r="G31" s="1045" t="s">
        <v>206</v>
      </c>
      <c r="H31" s="1045" t="s">
        <v>198</v>
      </c>
      <c r="I31" s="1046" t="s">
        <v>206</v>
      </c>
      <c r="J31" s="1046" t="s">
        <v>198</v>
      </c>
      <c r="K31" s="1047" t="s">
        <v>206</v>
      </c>
      <c r="L31" s="1047" t="s">
        <v>198</v>
      </c>
      <c r="M31" s="1092" t="s">
        <v>206</v>
      </c>
      <c r="N31" s="1092" t="s">
        <v>198</v>
      </c>
      <c r="O31" s="1043" t="s">
        <v>11</v>
      </c>
    </row>
    <row r="32" spans="1:15" ht="18.75" customHeight="1">
      <c r="A32" s="760"/>
      <c r="B32" s="254"/>
      <c r="C32" s="1043"/>
      <c r="D32" s="1043"/>
      <c r="E32" s="1108"/>
      <c r="F32" s="1108"/>
      <c r="G32" s="1049" t="s">
        <v>207</v>
      </c>
      <c r="H32" s="1050"/>
      <c r="I32" s="1051" t="s">
        <v>207</v>
      </c>
      <c r="J32" s="1052"/>
      <c r="K32" s="1053" t="s">
        <v>207</v>
      </c>
      <c r="L32" s="1054"/>
      <c r="M32" s="1093" t="s">
        <v>207</v>
      </c>
      <c r="N32" s="1094"/>
      <c r="O32" s="1108"/>
    </row>
    <row r="33" spans="1:15" ht="20.85" customHeight="1">
      <c r="A33" s="1083">
        <v>6</v>
      </c>
      <c r="B33" s="1084" t="s">
        <v>703</v>
      </c>
      <c r="C33" s="1327" t="s">
        <v>187</v>
      </c>
      <c r="D33" s="1327" t="s">
        <v>145</v>
      </c>
      <c r="E33" s="1026"/>
      <c r="F33" s="1026"/>
      <c r="G33" s="1059"/>
      <c r="H33" s="1085"/>
      <c r="I33" s="1085"/>
      <c r="J33" s="1085"/>
      <c r="K33" s="1085"/>
      <c r="L33" s="1085"/>
      <c r="M33" s="1085"/>
      <c r="N33" s="1085"/>
      <c r="O33" s="50"/>
    </row>
    <row r="34" spans="1:15" ht="20.85" customHeight="1">
      <c r="A34" s="1095"/>
      <c r="B34" s="1096" t="s">
        <v>704</v>
      </c>
      <c r="C34" s="1328"/>
      <c r="D34" s="1328"/>
      <c r="E34" s="1081"/>
      <c r="F34" s="1081"/>
      <c r="G34" s="1075"/>
      <c r="H34" s="1075"/>
      <c r="I34" s="1076"/>
      <c r="J34" s="1076"/>
      <c r="K34" s="1077"/>
      <c r="L34" s="1077"/>
      <c r="M34" s="1078"/>
      <c r="N34" s="1078"/>
      <c r="O34" s="49"/>
    </row>
    <row r="35" spans="1:15" ht="20.85" customHeight="1">
      <c r="A35" s="1079">
        <v>7</v>
      </c>
      <c r="B35" s="1080" t="s">
        <v>259</v>
      </c>
      <c r="C35" s="1326" t="s">
        <v>261</v>
      </c>
      <c r="D35" s="1326" t="s">
        <v>141</v>
      </c>
      <c r="E35" s="1081"/>
      <c r="F35" s="1081"/>
      <c r="G35" s="1059"/>
      <c r="H35" s="1082"/>
      <c r="I35" s="1082"/>
      <c r="J35" s="1082"/>
      <c r="K35" s="1082"/>
      <c r="L35" s="1082"/>
      <c r="M35" s="1082"/>
      <c r="N35" s="1082"/>
      <c r="O35" s="47"/>
    </row>
    <row r="36" spans="1:15" ht="19.5" customHeight="1">
      <c r="A36" s="1079"/>
      <c r="B36" s="1080"/>
      <c r="C36" s="1326"/>
      <c r="D36" s="1326" t="s">
        <v>145</v>
      </c>
      <c r="E36" s="1081"/>
      <c r="F36" s="1081"/>
      <c r="G36" s="1071"/>
      <c r="H36" s="1071"/>
      <c r="I36" s="1072"/>
      <c r="J36" s="1072"/>
      <c r="K36" s="1073"/>
      <c r="L36" s="1073"/>
      <c r="M36" s="1074"/>
      <c r="N36" s="1074"/>
      <c r="O36" s="47"/>
    </row>
    <row r="37" spans="1:15" ht="20.85" customHeight="1">
      <c r="A37" s="1083">
        <v>8</v>
      </c>
      <c r="B37" s="1084" t="s">
        <v>705</v>
      </c>
      <c r="C37" s="1327" t="s">
        <v>261</v>
      </c>
      <c r="D37" s="1327" t="s">
        <v>141</v>
      </c>
      <c r="E37" s="1081"/>
      <c r="F37" s="1081"/>
      <c r="G37" s="1059"/>
      <c r="H37" s="1085"/>
      <c r="I37" s="1085"/>
      <c r="J37" s="1085"/>
      <c r="K37" s="1085"/>
      <c r="L37" s="1085"/>
      <c r="M37" s="1085"/>
      <c r="N37" s="1085"/>
      <c r="O37" s="50"/>
    </row>
    <row r="38" spans="1:15" ht="20.85" customHeight="1">
      <c r="A38" s="1095"/>
      <c r="B38" s="1096" t="s">
        <v>706</v>
      </c>
      <c r="C38" s="1328"/>
      <c r="D38" s="1328" t="s">
        <v>145</v>
      </c>
      <c r="E38" s="1081"/>
      <c r="F38" s="1081"/>
      <c r="G38" s="1075"/>
      <c r="H38" s="1075"/>
      <c r="I38" s="1076"/>
      <c r="J38" s="1076"/>
      <c r="K38" s="1077"/>
      <c r="L38" s="1077"/>
      <c r="M38" s="1078"/>
      <c r="N38" s="1078"/>
      <c r="O38" s="49"/>
    </row>
    <row r="39" spans="1:15" ht="20.85" customHeight="1">
      <c r="A39" s="1079">
        <v>9</v>
      </c>
      <c r="B39" s="1080" t="s">
        <v>707</v>
      </c>
      <c r="C39" s="1326" t="s">
        <v>261</v>
      </c>
      <c r="D39" s="1327" t="s">
        <v>141</v>
      </c>
      <c r="E39" s="1081"/>
      <c r="F39" s="1081"/>
      <c r="G39" s="1059"/>
      <c r="H39" s="1082"/>
      <c r="I39" s="1082"/>
      <c r="J39" s="1082"/>
      <c r="K39" s="1082"/>
      <c r="L39" s="1082"/>
      <c r="M39" s="1082"/>
      <c r="N39" s="1082"/>
      <c r="O39" s="47"/>
    </row>
    <row r="40" spans="1:15" ht="18" customHeight="1">
      <c r="A40" s="1079"/>
      <c r="B40" s="1080" t="s">
        <v>708</v>
      </c>
      <c r="C40" s="1328"/>
      <c r="D40" s="1328" t="s">
        <v>145</v>
      </c>
      <c r="E40" s="1081"/>
      <c r="F40" s="1081"/>
      <c r="G40" s="1075"/>
      <c r="H40" s="1071"/>
      <c r="I40" s="1072"/>
      <c r="J40" s="1072"/>
      <c r="K40" s="1073"/>
      <c r="L40" s="1073"/>
      <c r="M40" s="1074"/>
      <c r="N40" s="1074"/>
      <c r="O40" s="47"/>
    </row>
    <row r="41" spans="1:15" ht="20.85" customHeight="1">
      <c r="A41" s="297">
        <v>10</v>
      </c>
      <c r="B41" s="253" t="s">
        <v>711</v>
      </c>
      <c r="C41" s="1311" t="s">
        <v>187</v>
      </c>
      <c r="D41" s="1311" t="s">
        <v>150</v>
      </c>
      <c r="E41" s="46"/>
      <c r="F41" s="46"/>
      <c r="G41" s="1059"/>
      <c r="H41" s="1060"/>
      <c r="I41" s="1059"/>
      <c r="J41" s="1060"/>
      <c r="K41" s="1059"/>
      <c r="L41" s="1060"/>
      <c r="M41" s="1059"/>
      <c r="N41" s="1060"/>
      <c r="O41" s="1042"/>
    </row>
    <row r="42" spans="1:15" ht="20.85" customHeight="1">
      <c r="A42" s="296"/>
      <c r="B42" s="47" t="s">
        <v>710</v>
      </c>
      <c r="C42" s="1311"/>
      <c r="D42" s="1311" t="s">
        <v>152</v>
      </c>
      <c r="E42" s="46"/>
      <c r="F42" s="46"/>
      <c r="G42" s="1082"/>
      <c r="H42" s="1098"/>
      <c r="I42" s="1099"/>
      <c r="J42" s="1098"/>
      <c r="K42" s="1099"/>
      <c r="L42" s="1098"/>
      <c r="M42" s="1099"/>
      <c r="N42" s="1098"/>
      <c r="O42" s="1043"/>
    </row>
    <row r="43" spans="1:15" ht="20.85" customHeight="1">
      <c r="A43" s="296"/>
      <c r="B43" s="47" t="s">
        <v>709</v>
      </c>
      <c r="C43" s="1311"/>
      <c r="D43" s="1311"/>
      <c r="E43" s="46"/>
      <c r="F43" s="46"/>
      <c r="G43" s="1082"/>
      <c r="H43" s="1098"/>
      <c r="I43" s="1099"/>
      <c r="J43" s="1098"/>
      <c r="K43" s="1099"/>
      <c r="L43" s="1098"/>
      <c r="M43" s="1099"/>
      <c r="N43" s="1098"/>
      <c r="O43" s="1043"/>
    </row>
    <row r="44" spans="1:15" ht="20.85" customHeight="1">
      <c r="A44" s="297">
        <v>11</v>
      </c>
      <c r="B44" s="50" t="s">
        <v>712</v>
      </c>
      <c r="C44" s="1310" t="s">
        <v>187</v>
      </c>
      <c r="D44" s="1310" t="s">
        <v>151</v>
      </c>
      <c r="E44" s="46"/>
      <c r="F44" s="46"/>
      <c r="G44" s="1059"/>
      <c r="H44" s="1060"/>
      <c r="I44" s="1059"/>
      <c r="J44" s="1060"/>
      <c r="K44" s="1059"/>
      <c r="L44" s="1060"/>
      <c r="M44" s="1059"/>
      <c r="N44" s="1060"/>
      <c r="O44" s="1042"/>
    </row>
    <row r="45" spans="1:15" ht="20.85" customHeight="1">
      <c r="A45" s="296"/>
      <c r="B45" s="47" t="s">
        <v>713</v>
      </c>
      <c r="C45" s="46"/>
      <c r="D45" s="46"/>
      <c r="E45" s="46"/>
      <c r="F45" s="46"/>
      <c r="G45" s="1063"/>
      <c r="H45" s="1064"/>
      <c r="I45" s="1065"/>
      <c r="J45" s="1066"/>
      <c r="K45" s="1067"/>
      <c r="L45" s="1068"/>
      <c r="M45" s="1069"/>
      <c r="N45" s="1070"/>
      <c r="O45" s="1043"/>
    </row>
    <row r="46" spans="1:15" ht="20.85" customHeight="1">
      <c r="A46" s="296"/>
      <c r="B46" s="47" t="s">
        <v>714</v>
      </c>
      <c r="C46" s="46"/>
      <c r="D46" s="46"/>
      <c r="E46" s="46"/>
      <c r="F46" s="46"/>
      <c r="G46" s="1071"/>
      <c r="H46" s="1071"/>
      <c r="I46" s="1072"/>
      <c r="J46" s="1072"/>
      <c r="K46" s="1073"/>
      <c r="L46" s="1073"/>
      <c r="M46" s="1074"/>
      <c r="N46" s="1074"/>
      <c r="O46" s="47"/>
    </row>
    <row r="47" spans="1:15" ht="20.85" customHeight="1">
      <c r="A47" s="296"/>
      <c r="B47" s="47" t="s">
        <v>715</v>
      </c>
      <c r="C47" s="46"/>
      <c r="D47" s="46"/>
      <c r="E47" s="46"/>
      <c r="F47" s="46"/>
      <c r="G47" s="1071"/>
      <c r="H47" s="1071"/>
      <c r="I47" s="1072"/>
      <c r="J47" s="1072"/>
      <c r="K47" s="1073"/>
      <c r="L47" s="1073"/>
      <c r="M47" s="1074"/>
      <c r="N47" s="1074"/>
      <c r="O47" s="47"/>
    </row>
    <row r="48" spans="1:15" ht="20.85" customHeight="1">
      <c r="A48" s="297">
        <v>12</v>
      </c>
      <c r="B48" s="50" t="s">
        <v>832</v>
      </c>
      <c r="C48" s="1310" t="s">
        <v>187</v>
      </c>
      <c r="D48" s="1310" t="s">
        <v>194</v>
      </c>
      <c r="E48" s="46"/>
      <c r="F48" s="46"/>
      <c r="G48" s="1059"/>
      <c r="H48" s="1060"/>
      <c r="I48" s="1059"/>
      <c r="J48" s="1060"/>
      <c r="K48" s="1059"/>
      <c r="L48" s="1060"/>
      <c r="M48" s="1059"/>
      <c r="N48" s="1060"/>
      <c r="O48" s="1042"/>
    </row>
    <row r="49" spans="1:15" ht="20.85" customHeight="1">
      <c r="A49" s="296"/>
      <c r="B49" s="47" t="s">
        <v>833</v>
      </c>
      <c r="C49" s="46"/>
      <c r="D49" s="46"/>
      <c r="E49" s="46"/>
      <c r="F49" s="46"/>
      <c r="G49" s="1063"/>
      <c r="H49" s="1064"/>
      <c r="I49" s="1065"/>
      <c r="J49" s="1066"/>
      <c r="K49" s="1067"/>
      <c r="L49" s="1068"/>
      <c r="M49" s="1069"/>
      <c r="N49" s="1070"/>
      <c r="O49" s="1043"/>
    </row>
    <row r="50" spans="1:15" ht="20.85" customHeight="1">
      <c r="A50" s="296"/>
      <c r="B50" s="47" t="s">
        <v>834</v>
      </c>
      <c r="C50" s="46"/>
      <c r="D50" s="46"/>
      <c r="E50" s="46"/>
      <c r="F50" s="46"/>
      <c r="G50" s="1071"/>
      <c r="H50" s="1071"/>
      <c r="I50" s="1072"/>
      <c r="J50" s="1072"/>
      <c r="K50" s="1073"/>
      <c r="L50" s="1073"/>
      <c r="M50" s="1074"/>
      <c r="N50" s="1074"/>
      <c r="O50" s="47"/>
    </row>
    <row r="51" spans="1:15" ht="19.7" customHeight="1">
      <c r="A51" s="298"/>
      <c r="B51" s="49" t="s">
        <v>835</v>
      </c>
      <c r="C51" s="48"/>
      <c r="D51" s="48"/>
      <c r="E51" s="48"/>
      <c r="F51" s="48"/>
      <c r="G51" s="1075"/>
      <c r="H51" s="1075"/>
      <c r="I51" s="1076"/>
      <c r="J51" s="1076"/>
      <c r="K51" s="1077"/>
      <c r="L51" s="1077"/>
      <c r="M51" s="1078"/>
      <c r="N51" s="1078"/>
      <c r="O51" s="1108"/>
    </row>
    <row r="52" spans="1:15" ht="19.7" customHeight="1">
      <c r="A52" s="1089"/>
      <c r="B52" s="752"/>
      <c r="C52" s="363"/>
      <c r="D52" s="363"/>
      <c r="E52" s="363"/>
      <c r="F52" s="363"/>
      <c r="G52" s="752"/>
      <c r="H52" s="752"/>
      <c r="I52" s="752"/>
      <c r="J52" s="752"/>
      <c r="K52" s="752"/>
      <c r="L52" s="752"/>
      <c r="M52" s="752"/>
      <c r="N52" s="752"/>
      <c r="O52" s="1114"/>
    </row>
    <row r="53" spans="1:15" ht="19.7" customHeight="1">
      <c r="A53" s="1089"/>
      <c r="B53" s="752"/>
      <c r="C53" s="363"/>
      <c r="D53" s="363"/>
      <c r="E53" s="363"/>
      <c r="F53" s="363"/>
      <c r="G53" s="1113"/>
      <c r="H53" s="1114"/>
      <c r="I53" s="1113"/>
      <c r="J53" s="1114"/>
      <c r="K53" s="1113"/>
      <c r="L53" s="1114"/>
      <c r="M53" s="1113"/>
      <c r="N53" s="1114"/>
      <c r="O53" s="1322" t="s">
        <v>825</v>
      </c>
    </row>
    <row r="54" spans="1:15" ht="20.85" customHeight="1">
      <c r="A54" s="1089"/>
      <c r="B54" s="1090"/>
      <c r="C54" s="1091"/>
      <c r="D54" s="1091"/>
      <c r="E54" s="1091"/>
      <c r="F54" s="294" t="s">
        <v>732</v>
      </c>
      <c r="G54" s="752"/>
      <c r="H54" s="752"/>
      <c r="I54" s="752"/>
      <c r="J54" s="752"/>
      <c r="K54" s="752"/>
      <c r="L54" s="752"/>
      <c r="M54" s="752"/>
      <c r="N54" s="752"/>
      <c r="O54" s="752"/>
    </row>
    <row r="55" spans="1:15" ht="12.75" customHeight="1">
      <c r="A55" s="438"/>
      <c r="B55" s="93"/>
      <c r="C55" s="72"/>
      <c r="D55" s="72"/>
      <c r="E55" s="72"/>
      <c r="F55" s="72"/>
      <c r="G55" s="1113"/>
      <c r="H55" s="1114"/>
      <c r="I55" s="1113"/>
      <c r="J55" s="1114"/>
      <c r="K55" s="1113"/>
      <c r="L55" s="1114"/>
      <c r="M55" s="1115"/>
      <c r="N55" s="1116"/>
      <c r="O55" s="1116"/>
    </row>
    <row r="56" spans="1:15" ht="20.85" customHeight="1">
      <c r="A56" s="759" t="s">
        <v>0</v>
      </c>
      <c r="B56" s="1042" t="s">
        <v>189</v>
      </c>
      <c r="C56" s="1042" t="s">
        <v>191</v>
      </c>
      <c r="D56" s="1042" t="s">
        <v>191</v>
      </c>
      <c r="E56" s="1042" t="s">
        <v>3</v>
      </c>
      <c r="F56" s="1042" t="s">
        <v>16</v>
      </c>
      <c r="G56" s="1921" t="s">
        <v>193</v>
      </c>
      <c r="H56" s="1921"/>
      <c r="I56" s="1921"/>
      <c r="J56" s="1921"/>
      <c r="K56" s="1921"/>
      <c r="L56" s="1921"/>
      <c r="M56" s="1921"/>
      <c r="N56" s="1921"/>
      <c r="O56" s="1042" t="s">
        <v>28</v>
      </c>
    </row>
    <row r="57" spans="1:15" ht="20.85" customHeight="1">
      <c r="A57" s="760"/>
      <c r="B57" s="1043" t="s">
        <v>190</v>
      </c>
      <c r="C57" s="1043" t="s">
        <v>195</v>
      </c>
      <c r="D57" s="1043" t="s">
        <v>192</v>
      </c>
      <c r="E57" s="1043"/>
      <c r="F57" s="1043" t="s">
        <v>694</v>
      </c>
      <c r="G57" s="1922" t="s">
        <v>4</v>
      </c>
      <c r="H57" s="1922"/>
      <c r="I57" s="1923" t="s">
        <v>5</v>
      </c>
      <c r="J57" s="1923"/>
      <c r="K57" s="1924" t="s">
        <v>6</v>
      </c>
      <c r="L57" s="1924"/>
      <c r="M57" s="1925" t="s">
        <v>7</v>
      </c>
      <c r="N57" s="1925"/>
      <c r="O57" s="1044" t="s">
        <v>27</v>
      </c>
    </row>
    <row r="58" spans="1:15" ht="20.85" customHeight="1">
      <c r="A58" s="760"/>
      <c r="B58" s="254"/>
      <c r="C58" s="1043" t="s">
        <v>196</v>
      </c>
      <c r="D58" s="1043"/>
      <c r="E58" s="1043"/>
      <c r="F58" s="1043" t="s">
        <v>695</v>
      </c>
      <c r="G58" s="1045" t="s">
        <v>206</v>
      </c>
      <c r="H58" s="1045" t="s">
        <v>198</v>
      </c>
      <c r="I58" s="1046" t="s">
        <v>206</v>
      </c>
      <c r="J58" s="1046" t="s">
        <v>198</v>
      </c>
      <c r="K58" s="1047" t="s">
        <v>206</v>
      </c>
      <c r="L58" s="1047" t="s">
        <v>198</v>
      </c>
      <c r="M58" s="1092" t="s">
        <v>206</v>
      </c>
      <c r="N58" s="1092" t="s">
        <v>198</v>
      </c>
      <c r="O58" s="1044" t="s">
        <v>11</v>
      </c>
    </row>
    <row r="59" spans="1:15" ht="20.85" customHeight="1">
      <c r="A59" s="761"/>
      <c r="B59" s="1117"/>
      <c r="C59" s="1108"/>
      <c r="D59" s="1043"/>
      <c r="E59" s="1108"/>
      <c r="F59" s="1108"/>
      <c r="G59" s="1049" t="s">
        <v>207</v>
      </c>
      <c r="H59" s="1050"/>
      <c r="I59" s="1051" t="s">
        <v>207</v>
      </c>
      <c r="J59" s="1052"/>
      <c r="K59" s="1053" t="s">
        <v>207</v>
      </c>
      <c r="L59" s="1054"/>
      <c r="M59" s="1093" t="s">
        <v>207</v>
      </c>
      <c r="N59" s="1094"/>
      <c r="O59" s="1044"/>
    </row>
    <row r="60" spans="1:15" ht="20.85" customHeight="1">
      <c r="A60" s="297">
        <v>13</v>
      </c>
      <c r="B60" s="1080" t="s">
        <v>258</v>
      </c>
      <c r="C60" s="1310" t="s">
        <v>199</v>
      </c>
      <c r="D60" s="1310" t="s">
        <v>146</v>
      </c>
      <c r="E60" s="45"/>
      <c r="F60" s="45"/>
      <c r="G60" s="1059"/>
      <c r="H60" s="1060"/>
      <c r="I60" s="1059"/>
      <c r="J60" s="1060"/>
      <c r="K60" s="1059"/>
      <c r="L60" s="1060"/>
      <c r="M60" s="1059"/>
      <c r="N60" s="1060"/>
      <c r="O60" s="1042"/>
    </row>
    <row r="61" spans="1:15" ht="18.399999999999999" customHeight="1">
      <c r="A61" s="298"/>
      <c r="B61" s="49"/>
      <c r="C61" s="1313"/>
      <c r="D61" s="1313" t="s">
        <v>154</v>
      </c>
      <c r="E61" s="46"/>
      <c r="F61" s="46"/>
      <c r="G61" s="1100"/>
      <c r="H61" s="1101"/>
      <c r="I61" s="1102"/>
      <c r="J61" s="1103"/>
      <c r="K61" s="1104"/>
      <c r="L61" s="1105"/>
      <c r="M61" s="1106"/>
      <c r="N61" s="1107"/>
      <c r="O61" s="1108"/>
    </row>
    <row r="62" spans="1:15" ht="19.7" customHeight="1">
      <c r="A62" s="297">
        <v>14</v>
      </c>
      <c r="B62" s="50" t="s">
        <v>716</v>
      </c>
      <c r="C62" s="1310" t="s">
        <v>200</v>
      </c>
      <c r="D62" s="1311" t="s">
        <v>158</v>
      </c>
      <c r="E62" s="46"/>
      <c r="F62" s="46"/>
      <c r="G62" s="1059"/>
      <c r="H62" s="1060"/>
      <c r="I62" s="1059"/>
      <c r="J62" s="1060"/>
      <c r="K62" s="1059"/>
      <c r="L62" s="1060"/>
      <c r="M62" s="1059"/>
      <c r="N62" s="1060"/>
      <c r="O62" s="1042"/>
    </row>
    <row r="63" spans="1:15" ht="19.7" customHeight="1">
      <c r="A63" s="298"/>
      <c r="B63" s="47" t="s">
        <v>717</v>
      </c>
      <c r="C63" s="1311"/>
      <c r="D63" s="1311"/>
      <c r="E63" s="46"/>
      <c r="F63" s="46"/>
      <c r="G63" s="1100"/>
      <c r="H63" s="1101"/>
      <c r="I63" s="1102"/>
      <c r="J63" s="1103"/>
      <c r="K63" s="1104"/>
      <c r="L63" s="1105"/>
      <c r="M63" s="1106"/>
      <c r="N63" s="1107"/>
      <c r="O63" s="1108"/>
    </row>
    <row r="64" spans="1:15" ht="19.7" customHeight="1">
      <c r="A64" s="1109">
        <v>15</v>
      </c>
      <c r="B64" s="1111" t="s">
        <v>201</v>
      </c>
      <c r="C64" s="1329" t="s">
        <v>200</v>
      </c>
      <c r="D64" s="1329" t="s">
        <v>158</v>
      </c>
      <c r="E64" s="46"/>
      <c r="F64" s="46"/>
      <c r="G64" s="1112"/>
      <c r="H64" s="1112"/>
      <c r="I64" s="1112"/>
      <c r="J64" s="1112"/>
      <c r="K64" s="1112"/>
      <c r="L64" s="1112"/>
      <c r="M64" s="1112"/>
      <c r="N64" s="1112"/>
      <c r="O64" s="49"/>
    </row>
    <row r="65" spans="1:15" ht="20.85" customHeight="1">
      <c r="A65" s="297">
        <v>16</v>
      </c>
      <c r="B65" s="50" t="s">
        <v>718</v>
      </c>
      <c r="C65" s="1310" t="s">
        <v>202</v>
      </c>
      <c r="D65" s="1310" t="s">
        <v>158</v>
      </c>
      <c r="E65" s="46"/>
      <c r="F65" s="46"/>
      <c r="G65" s="1059"/>
      <c r="H65" s="1060"/>
      <c r="I65" s="1059"/>
      <c r="J65" s="1060"/>
      <c r="K65" s="1059"/>
      <c r="L65" s="1060"/>
      <c r="M65" s="1059"/>
      <c r="N65" s="1060"/>
      <c r="O65" s="45"/>
    </row>
    <row r="66" spans="1:15" ht="20.85" customHeight="1">
      <c r="A66" s="298"/>
      <c r="B66" s="49" t="s">
        <v>719</v>
      </c>
      <c r="C66" s="1313"/>
      <c r="D66" s="1313"/>
      <c r="E66" s="46"/>
      <c r="F66" s="46"/>
      <c r="G66" s="1075"/>
      <c r="H66" s="1075"/>
      <c r="I66" s="1076"/>
      <c r="J66" s="1076"/>
      <c r="K66" s="1077"/>
      <c r="L66" s="1077"/>
      <c r="M66" s="1078"/>
      <c r="N66" s="1078"/>
      <c r="O66" s="49"/>
    </row>
    <row r="67" spans="1:15" ht="20.85" customHeight="1">
      <c r="A67" s="1109">
        <v>17</v>
      </c>
      <c r="B67" s="1111" t="s">
        <v>203</v>
      </c>
      <c r="C67" s="1329" t="s">
        <v>200</v>
      </c>
      <c r="D67" s="1329" t="s">
        <v>157</v>
      </c>
      <c r="E67" s="46"/>
      <c r="F67" s="46"/>
      <c r="G67" s="1110"/>
      <c r="H67" s="991"/>
      <c r="I67" s="1110"/>
      <c r="J67" s="991"/>
      <c r="K67" s="1110"/>
      <c r="L67" s="991"/>
      <c r="M67" s="1110"/>
      <c r="N67" s="991"/>
      <c r="O67" s="68"/>
    </row>
    <row r="68" spans="1:15" ht="20.85" customHeight="1">
      <c r="A68" s="1109">
        <v>18</v>
      </c>
      <c r="B68" s="1111" t="s">
        <v>205</v>
      </c>
      <c r="C68" s="1329"/>
      <c r="D68" s="1329" t="s">
        <v>157</v>
      </c>
      <c r="E68" s="46"/>
      <c r="F68" s="46"/>
      <c r="G68" s="1110"/>
      <c r="H68" s="991"/>
      <c r="I68" s="1110"/>
      <c r="J68" s="991"/>
      <c r="K68" s="1110"/>
      <c r="L68" s="991"/>
      <c r="M68" s="1110"/>
      <c r="N68" s="991"/>
      <c r="O68" s="68"/>
    </row>
    <row r="69" spans="1:15" ht="20.85" customHeight="1">
      <c r="A69" s="297">
        <v>19</v>
      </c>
      <c r="B69" s="50" t="s">
        <v>720</v>
      </c>
      <c r="C69" s="1310" t="s">
        <v>199</v>
      </c>
      <c r="D69" s="1310" t="s">
        <v>692</v>
      </c>
      <c r="E69" s="46"/>
      <c r="F69" s="46"/>
      <c r="G69" s="1059"/>
      <c r="H69" s="1060"/>
      <c r="I69" s="1059"/>
      <c r="J69" s="1060"/>
      <c r="K69" s="1059"/>
      <c r="L69" s="1060"/>
      <c r="M69" s="1059"/>
      <c r="N69" s="1060"/>
      <c r="O69" s="442"/>
    </row>
    <row r="70" spans="1:15" ht="20.85" customHeight="1">
      <c r="A70" s="296"/>
      <c r="B70" s="47" t="s">
        <v>721</v>
      </c>
      <c r="C70" s="1311"/>
      <c r="D70" s="1311"/>
      <c r="E70" s="46"/>
      <c r="F70" s="46"/>
      <c r="G70" s="1075"/>
      <c r="H70" s="1075"/>
      <c r="I70" s="1076"/>
      <c r="J70" s="1076"/>
      <c r="K70" s="1077"/>
      <c r="L70" s="1077"/>
      <c r="M70" s="1078"/>
      <c r="N70" s="1078"/>
      <c r="O70" s="49"/>
    </row>
    <row r="71" spans="1:15" ht="20.85" customHeight="1">
      <c r="A71" s="297">
        <v>20</v>
      </c>
      <c r="B71" s="50" t="s">
        <v>722</v>
      </c>
      <c r="C71" s="1310" t="s">
        <v>202</v>
      </c>
      <c r="D71" s="1310" t="s">
        <v>157</v>
      </c>
      <c r="E71" s="46"/>
      <c r="F71" s="46"/>
      <c r="G71" s="1059"/>
      <c r="H71" s="1060"/>
      <c r="I71" s="1059"/>
      <c r="J71" s="1060"/>
      <c r="K71" s="1059"/>
      <c r="L71" s="1060"/>
      <c r="M71" s="1059"/>
      <c r="N71" s="1060"/>
      <c r="O71" s="45"/>
    </row>
    <row r="72" spans="1:15" ht="20.85" customHeight="1">
      <c r="A72" s="296"/>
      <c r="B72" s="47" t="s">
        <v>724</v>
      </c>
      <c r="C72" s="1311"/>
      <c r="D72" s="1311"/>
      <c r="E72" s="46"/>
      <c r="F72" s="46"/>
      <c r="G72" s="1071"/>
      <c r="H72" s="1071"/>
      <c r="I72" s="1072"/>
      <c r="J72" s="1072"/>
      <c r="K72" s="1073"/>
      <c r="L72" s="1073"/>
      <c r="M72" s="1074"/>
      <c r="N72" s="1074"/>
      <c r="O72" s="47"/>
    </row>
    <row r="73" spans="1:15" ht="20.85" customHeight="1">
      <c r="A73" s="298"/>
      <c r="B73" s="49" t="s">
        <v>723</v>
      </c>
      <c r="C73" s="1313"/>
      <c r="D73" s="1313"/>
      <c r="E73" s="46"/>
      <c r="F73" s="46"/>
      <c r="G73" s="1075"/>
      <c r="H73" s="1075"/>
      <c r="I73" s="1076"/>
      <c r="J73" s="1076"/>
      <c r="K73" s="1077"/>
      <c r="L73" s="1077"/>
      <c r="M73" s="1078"/>
      <c r="N73" s="1078"/>
      <c r="O73" s="49"/>
    </row>
    <row r="74" spans="1:15" ht="20.85" customHeight="1">
      <c r="A74" s="297">
        <v>21</v>
      </c>
      <c r="B74" s="50" t="s">
        <v>725</v>
      </c>
      <c r="C74" s="1310"/>
      <c r="D74" s="1310" t="s">
        <v>693</v>
      </c>
      <c r="E74" s="46"/>
      <c r="F74" s="46"/>
      <c r="G74" s="1059"/>
      <c r="H74" s="1060"/>
      <c r="I74" s="1059"/>
      <c r="J74" s="1060"/>
      <c r="K74" s="1059"/>
      <c r="L74" s="1060"/>
      <c r="M74" s="1059"/>
      <c r="N74" s="1060"/>
      <c r="O74" s="45"/>
    </row>
    <row r="75" spans="1:15" ht="20.85" customHeight="1">
      <c r="A75" s="298"/>
      <c r="B75" s="49" t="s">
        <v>726</v>
      </c>
      <c r="C75" s="1313"/>
      <c r="D75" s="1313"/>
      <c r="E75" s="46"/>
      <c r="F75" s="46"/>
      <c r="G75" s="1075"/>
      <c r="H75" s="1075"/>
      <c r="I75" s="1076"/>
      <c r="J75" s="1076"/>
      <c r="K75" s="1077"/>
      <c r="L75" s="1077"/>
      <c r="M75" s="1078"/>
      <c r="N75" s="1078"/>
      <c r="O75" s="49"/>
    </row>
    <row r="76" spans="1:15" ht="19.5" customHeight="1">
      <c r="A76" s="1109">
        <v>22</v>
      </c>
      <c r="B76" s="1111" t="s">
        <v>204</v>
      </c>
      <c r="C76" s="1329"/>
      <c r="D76" s="1329" t="s">
        <v>157</v>
      </c>
      <c r="E76" s="48"/>
      <c r="F76" s="48"/>
      <c r="G76" s="1110"/>
      <c r="H76" s="991"/>
      <c r="I76" s="1110"/>
      <c r="J76" s="991"/>
      <c r="K76" s="1110"/>
      <c r="L76" s="991"/>
      <c r="M76" s="1110"/>
      <c r="N76" s="991"/>
      <c r="O76" s="68"/>
    </row>
    <row r="77" spans="1:15" ht="18" customHeight="1">
      <c r="A77" s="1109"/>
      <c r="B77" s="87" t="s">
        <v>68</v>
      </c>
      <c r="C77" s="1254"/>
      <c r="D77" s="1254"/>
      <c r="E77" s="1254"/>
      <c r="F77" s="1254"/>
      <c r="G77" s="1741"/>
      <c r="H77" s="1741"/>
      <c r="I77" s="1741"/>
      <c r="J77" s="1741"/>
      <c r="K77" s="1741"/>
      <c r="L77" s="1741"/>
      <c r="M77" s="1741"/>
      <c r="N77" s="1741"/>
      <c r="O77" s="1111"/>
    </row>
    <row r="78" spans="1:15" ht="18" customHeight="1">
      <c r="A78" s="1109"/>
      <c r="B78" s="87" t="s">
        <v>23</v>
      </c>
      <c r="C78" s="1254"/>
      <c r="D78" s="1254"/>
      <c r="E78" s="1254"/>
      <c r="F78" s="1254"/>
      <c r="G78" s="1742">
        <f>G77/22*100</f>
        <v>0</v>
      </c>
      <c r="H78" s="1742">
        <f t="shared" ref="H78:N78" si="0">H77/22*100</f>
        <v>0</v>
      </c>
      <c r="I78" s="1743">
        <f t="shared" si="0"/>
        <v>0</v>
      </c>
      <c r="J78" s="1743">
        <f t="shared" si="0"/>
        <v>0</v>
      </c>
      <c r="K78" s="1744">
        <f t="shared" si="0"/>
        <v>0</v>
      </c>
      <c r="L78" s="1744">
        <f t="shared" si="0"/>
        <v>0</v>
      </c>
      <c r="M78" s="1745">
        <f t="shared" si="0"/>
        <v>0</v>
      </c>
      <c r="N78" s="1745">
        <f t="shared" si="0"/>
        <v>0</v>
      </c>
      <c r="O78" s="1111"/>
    </row>
    <row r="79" spans="1:15" ht="14.25" customHeight="1"/>
  </sheetData>
  <mergeCells count="15">
    <mergeCell ref="G29:N29"/>
    <mergeCell ref="G30:H30"/>
    <mergeCell ref="I30:J30"/>
    <mergeCell ref="K30:L30"/>
    <mergeCell ref="M30:N30"/>
    <mergeCell ref="G8:N8"/>
    <mergeCell ref="G9:H9"/>
    <mergeCell ref="I9:J9"/>
    <mergeCell ref="K9:L9"/>
    <mergeCell ref="M9:N9"/>
    <mergeCell ref="G56:N56"/>
    <mergeCell ref="G57:H57"/>
    <mergeCell ref="I57:J57"/>
    <mergeCell ref="K57:L57"/>
    <mergeCell ref="M57:N57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Q28"/>
  <sheetViews>
    <sheetView view="pageBreakPreview" topLeftCell="A7" zoomScaleNormal="120" zoomScaleSheetLayoutView="100" workbookViewId="0">
      <selection activeCell="E11" sqref="E11:P20"/>
    </sheetView>
  </sheetViews>
  <sheetFormatPr defaultColWidth="9" defaultRowHeight="18.75"/>
  <cols>
    <col min="1" max="1" width="5.42578125" style="295" customWidth="1"/>
    <col min="2" max="2" width="18.28515625" style="38" customWidth="1"/>
    <col min="3" max="3" width="24.85546875" style="38" customWidth="1"/>
    <col min="4" max="4" width="11.7109375" style="37" customWidth="1"/>
    <col min="5" max="5" width="6" style="38" customWidth="1"/>
    <col min="6" max="6" width="6.5703125" style="38" customWidth="1"/>
    <col min="7" max="7" width="7.28515625" style="38" customWidth="1"/>
    <col min="8" max="8" width="6.28515625" style="38" customWidth="1"/>
    <col min="9" max="9" width="6" style="38" customWidth="1"/>
    <col min="10" max="10" width="7.7109375" style="38" customWidth="1"/>
    <col min="11" max="11" width="6.140625" style="38" customWidth="1"/>
    <col min="12" max="12" width="6.28515625" style="38" customWidth="1"/>
    <col min="13" max="13" width="7.28515625" style="38" customWidth="1"/>
    <col min="14" max="14" width="5.7109375" style="38" customWidth="1"/>
    <col min="15" max="15" width="6" style="38" customWidth="1"/>
    <col min="16" max="16" width="7.42578125" style="38" customWidth="1"/>
    <col min="17" max="17" width="7.140625" style="38" customWidth="1"/>
    <col min="18" max="16384" width="9" style="38"/>
  </cols>
  <sheetData>
    <row r="1" spans="1:17" ht="23.25">
      <c r="B1" s="565" t="s">
        <v>287</v>
      </c>
      <c r="Q1" s="566" t="s">
        <v>826</v>
      </c>
    </row>
    <row r="2" spans="1:17" ht="21">
      <c r="B2" s="553" t="s">
        <v>734</v>
      </c>
    </row>
    <row r="3" spans="1:17" ht="21">
      <c r="B3" s="571" t="s">
        <v>295</v>
      </c>
    </row>
    <row r="4" spans="1:17" ht="21">
      <c r="B4" s="545" t="s">
        <v>296</v>
      </c>
    </row>
    <row r="5" spans="1:17" ht="10.9" customHeight="1"/>
    <row r="6" spans="1:17" ht="21">
      <c r="D6" s="294"/>
      <c r="F6" s="294" t="s">
        <v>733</v>
      </c>
    </row>
    <row r="7" spans="1:17" ht="9.6" customHeight="1"/>
    <row r="8" spans="1:17">
      <c r="A8" s="297" t="s">
        <v>0</v>
      </c>
      <c r="B8" s="45" t="s">
        <v>112</v>
      </c>
      <c r="C8" s="45" t="s">
        <v>3</v>
      </c>
      <c r="D8" s="45" t="s">
        <v>16</v>
      </c>
      <c r="E8" s="1902" t="s">
        <v>8</v>
      </c>
      <c r="F8" s="1903"/>
      <c r="G8" s="1903"/>
      <c r="H8" s="1903"/>
      <c r="I8" s="1903"/>
      <c r="J8" s="1903"/>
      <c r="K8" s="1903"/>
      <c r="L8" s="1903"/>
      <c r="M8" s="1903"/>
      <c r="N8" s="1903"/>
      <c r="O8" s="1903"/>
      <c r="P8" s="1899"/>
      <c r="Q8" s="45" t="s">
        <v>28</v>
      </c>
    </row>
    <row r="9" spans="1:17">
      <c r="A9" s="296"/>
      <c r="B9" s="46"/>
      <c r="C9" s="46"/>
      <c r="D9" s="46" t="s">
        <v>15</v>
      </c>
      <c r="E9" s="1909" t="s">
        <v>4</v>
      </c>
      <c r="F9" s="1910"/>
      <c r="G9" s="1911"/>
      <c r="H9" s="1912" t="s">
        <v>5</v>
      </c>
      <c r="I9" s="1913"/>
      <c r="J9" s="1914"/>
      <c r="K9" s="1915" t="s">
        <v>6</v>
      </c>
      <c r="L9" s="1916"/>
      <c r="M9" s="1917"/>
      <c r="N9" s="1918" t="s">
        <v>7</v>
      </c>
      <c r="O9" s="1919"/>
      <c r="P9" s="1920"/>
      <c r="Q9" s="46" t="s">
        <v>27</v>
      </c>
    </row>
    <row r="10" spans="1:17">
      <c r="A10" s="298"/>
      <c r="B10" s="48"/>
      <c r="C10" s="48"/>
      <c r="D10" s="48"/>
      <c r="E10" s="444" t="s">
        <v>54</v>
      </c>
      <c r="F10" s="444" t="s">
        <v>252</v>
      </c>
      <c r="G10" s="445" t="s">
        <v>23</v>
      </c>
      <c r="H10" s="1127" t="s">
        <v>54</v>
      </c>
      <c r="I10" s="444" t="s">
        <v>252</v>
      </c>
      <c r="J10" s="1126" t="s">
        <v>23</v>
      </c>
      <c r="K10" s="444" t="s">
        <v>54</v>
      </c>
      <c r="L10" s="444" t="s">
        <v>252</v>
      </c>
      <c r="M10" s="1128" t="s">
        <v>23</v>
      </c>
      <c r="N10" s="444" t="s">
        <v>54</v>
      </c>
      <c r="O10" s="444" t="s">
        <v>252</v>
      </c>
      <c r="P10" s="1125" t="s">
        <v>23</v>
      </c>
      <c r="Q10" s="48" t="s">
        <v>251</v>
      </c>
    </row>
    <row r="11" spans="1:17" ht="19.149999999999999" customHeight="1">
      <c r="A11" s="297">
        <v>1</v>
      </c>
      <c r="B11" s="50" t="s">
        <v>401</v>
      </c>
      <c r="C11" s="50" t="s">
        <v>185</v>
      </c>
      <c r="D11" s="45">
        <v>100</v>
      </c>
      <c r="E11" s="1555"/>
      <c r="F11" s="1555"/>
      <c r="G11" s="1637" t="e">
        <f>F11/E11*100</f>
        <v>#DIV/0!</v>
      </c>
      <c r="H11" s="1555"/>
      <c r="I11" s="1555"/>
      <c r="J11" s="1639" t="e">
        <f>I11/H11*100</f>
        <v>#DIV/0!</v>
      </c>
      <c r="K11" s="1555"/>
      <c r="L11" s="1555"/>
      <c r="M11" s="1640" t="e">
        <f>L11/K11*100</f>
        <v>#DIV/0!</v>
      </c>
      <c r="N11" s="1746"/>
      <c r="O11" s="1555"/>
      <c r="P11" s="1691" t="e">
        <f>O11/N11*100</f>
        <v>#DIV/0!</v>
      </c>
      <c r="Q11" s="45"/>
    </row>
    <row r="12" spans="1:17">
      <c r="A12" s="296"/>
      <c r="B12" s="47" t="s">
        <v>249</v>
      </c>
      <c r="C12" s="47" t="s">
        <v>735</v>
      </c>
      <c r="D12" s="46"/>
      <c r="E12" s="1031"/>
      <c r="F12" s="1031"/>
      <c r="G12" s="366"/>
      <c r="H12" s="1643"/>
      <c r="I12" s="1643"/>
      <c r="J12" s="1578"/>
      <c r="K12" s="1644"/>
      <c r="L12" s="1644"/>
      <c r="M12" s="1567"/>
      <c r="N12" s="1747"/>
      <c r="O12" s="1645"/>
      <c r="P12" s="1748"/>
      <c r="Q12" s="46"/>
    </row>
    <row r="13" spans="1:17">
      <c r="A13" s="296"/>
      <c r="B13" s="47" t="s">
        <v>250</v>
      </c>
      <c r="C13" s="47" t="s">
        <v>858</v>
      </c>
      <c r="D13" s="46"/>
      <c r="E13" s="1031"/>
      <c r="F13" s="1031"/>
      <c r="G13" s="366"/>
      <c r="H13" s="1643"/>
      <c r="I13" s="1643"/>
      <c r="J13" s="1578"/>
      <c r="K13" s="1644"/>
      <c r="L13" s="1644"/>
      <c r="M13" s="1567"/>
      <c r="N13" s="1747"/>
      <c r="O13" s="1645"/>
      <c r="P13" s="1748"/>
      <c r="Q13" s="46"/>
    </row>
    <row r="14" spans="1:17">
      <c r="A14" s="296"/>
      <c r="B14" s="47"/>
      <c r="C14" s="47" t="s">
        <v>736</v>
      </c>
      <c r="D14" s="46"/>
      <c r="E14" s="1031"/>
      <c r="F14" s="1031"/>
      <c r="G14" s="366"/>
      <c r="H14" s="1643"/>
      <c r="I14" s="1643"/>
      <c r="J14" s="1578"/>
      <c r="K14" s="1644"/>
      <c r="L14" s="1644"/>
      <c r="M14" s="1567"/>
      <c r="N14" s="1747"/>
      <c r="O14" s="1645"/>
      <c r="P14" s="1748"/>
      <c r="Q14" s="46"/>
    </row>
    <row r="15" spans="1:17">
      <c r="A15" s="296"/>
      <c r="B15" s="47"/>
      <c r="C15" s="49" t="s">
        <v>737</v>
      </c>
      <c r="D15" s="48"/>
      <c r="E15" s="1034"/>
      <c r="F15" s="1034"/>
      <c r="G15" s="1570"/>
      <c r="H15" s="1647"/>
      <c r="I15" s="1647"/>
      <c r="J15" s="1599"/>
      <c r="K15" s="1648"/>
      <c r="L15" s="1648"/>
      <c r="M15" s="1574"/>
      <c r="N15" s="1749"/>
      <c r="O15" s="1649"/>
      <c r="P15" s="1750"/>
      <c r="Q15" s="48"/>
    </row>
    <row r="16" spans="1:17">
      <c r="A16" s="297">
        <v>2</v>
      </c>
      <c r="B16" s="50" t="s">
        <v>208</v>
      </c>
      <c r="C16" s="50" t="s">
        <v>185</v>
      </c>
      <c r="D16" s="45" t="s">
        <v>895</v>
      </c>
      <c r="E16" s="1555"/>
      <c r="F16" s="1555"/>
      <c r="G16" s="1637" t="e">
        <f>F16/E16*100</f>
        <v>#DIV/0!</v>
      </c>
      <c r="H16" s="1555"/>
      <c r="I16" s="1555"/>
      <c r="J16" s="1639" t="e">
        <f>I16/H16*100</f>
        <v>#DIV/0!</v>
      </c>
      <c r="K16" s="1555"/>
      <c r="L16" s="1555"/>
      <c r="M16" s="1640" t="e">
        <f>L16/K16*100</f>
        <v>#DIV/0!</v>
      </c>
      <c r="N16" s="1746"/>
      <c r="O16" s="1555"/>
      <c r="P16" s="1691" t="e">
        <f>O16/N16*100</f>
        <v>#DIV/0!</v>
      </c>
      <c r="Q16" s="45"/>
    </row>
    <row r="17" spans="1:17">
      <c r="A17" s="296"/>
      <c r="B17" s="47"/>
      <c r="C17" s="47" t="s">
        <v>673</v>
      </c>
      <c r="D17" s="46"/>
      <c r="E17" s="1031"/>
      <c r="F17" s="1031"/>
      <c r="G17" s="366"/>
      <c r="H17" s="1643"/>
      <c r="I17" s="1643"/>
      <c r="J17" s="1578"/>
      <c r="K17" s="1644"/>
      <c r="L17" s="1644"/>
      <c r="M17" s="1567"/>
      <c r="N17" s="1747"/>
      <c r="O17" s="1645"/>
      <c r="P17" s="1748"/>
      <c r="Q17" s="46"/>
    </row>
    <row r="18" spans="1:17">
      <c r="A18" s="296"/>
      <c r="B18" s="47"/>
      <c r="C18" s="47" t="s">
        <v>674</v>
      </c>
      <c r="D18" s="46"/>
      <c r="E18" s="1031"/>
      <c r="F18" s="1031"/>
      <c r="G18" s="366"/>
      <c r="H18" s="1643"/>
      <c r="I18" s="1643"/>
      <c r="J18" s="1578"/>
      <c r="K18" s="1644"/>
      <c r="L18" s="1644"/>
      <c r="M18" s="1567"/>
      <c r="N18" s="1747"/>
      <c r="O18" s="1645"/>
      <c r="P18" s="1748"/>
      <c r="Q18" s="46"/>
    </row>
    <row r="19" spans="1:17">
      <c r="A19" s="296"/>
      <c r="B19" s="47"/>
      <c r="C19" s="49" t="s">
        <v>582</v>
      </c>
      <c r="D19" s="48"/>
      <c r="E19" s="1034"/>
      <c r="F19" s="1034"/>
      <c r="G19" s="1570"/>
      <c r="H19" s="1647"/>
      <c r="I19" s="1647"/>
      <c r="J19" s="1599"/>
      <c r="K19" s="1648"/>
      <c r="L19" s="1648"/>
      <c r="M19" s="1574"/>
      <c r="N19" s="1749"/>
      <c r="O19" s="1649"/>
      <c r="P19" s="1750"/>
      <c r="Q19" s="48"/>
    </row>
    <row r="20" spans="1:17" ht="19.7" customHeight="1">
      <c r="A20" s="296"/>
      <c r="B20" s="47"/>
      <c r="C20" s="47" t="s">
        <v>185</v>
      </c>
      <c r="D20" s="46">
        <v>100</v>
      </c>
      <c r="E20" s="1555"/>
      <c r="F20" s="1555"/>
      <c r="G20" s="1637" t="e">
        <f>F20/E20*100</f>
        <v>#DIV/0!</v>
      </c>
      <c r="H20" s="1555"/>
      <c r="I20" s="1555"/>
      <c r="J20" s="1639" t="e">
        <f>I20/H20*100</f>
        <v>#DIV/0!</v>
      </c>
      <c r="K20" s="1555"/>
      <c r="L20" s="1555"/>
      <c r="M20" s="1640" t="e">
        <f>L20/K20*100</f>
        <v>#DIV/0!</v>
      </c>
      <c r="N20" s="1746"/>
      <c r="O20" s="1555"/>
      <c r="P20" s="1691" t="e">
        <f>O20/N20*100</f>
        <v>#DIV/0!</v>
      </c>
      <c r="Q20" s="46"/>
    </row>
    <row r="21" spans="1:17" ht="19.7" customHeight="1">
      <c r="A21" s="296"/>
      <c r="B21" s="47"/>
      <c r="C21" s="47" t="s">
        <v>738</v>
      </c>
      <c r="D21" s="46"/>
      <c r="E21" s="825"/>
      <c r="F21" s="825"/>
      <c r="G21" s="146"/>
      <c r="H21" s="826"/>
      <c r="I21" s="826"/>
      <c r="J21" s="138"/>
      <c r="K21" s="827"/>
      <c r="L21" s="827"/>
      <c r="M21" s="142"/>
      <c r="N21" s="1123"/>
      <c r="O21" s="832"/>
      <c r="P21" s="1124"/>
      <c r="Q21" s="46"/>
    </row>
    <row r="22" spans="1:17" ht="19.7" customHeight="1">
      <c r="A22" s="1121"/>
      <c r="B22" s="1082"/>
      <c r="C22" s="1082" t="s">
        <v>684</v>
      </c>
      <c r="D22" s="1120"/>
      <c r="E22" s="825"/>
      <c r="F22" s="825"/>
      <c r="G22" s="146"/>
      <c r="H22" s="826"/>
      <c r="I22" s="826"/>
      <c r="J22" s="138"/>
      <c r="K22" s="827"/>
      <c r="L22" s="827"/>
      <c r="M22" s="142"/>
      <c r="N22" s="832"/>
      <c r="O22" s="832"/>
      <c r="P22" s="830"/>
      <c r="Q22" s="1120"/>
    </row>
    <row r="23" spans="1:17" ht="19.7" customHeight="1">
      <c r="A23" s="1122"/>
      <c r="B23" s="1112"/>
      <c r="C23" s="1112" t="s">
        <v>739</v>
      </c>
      <c r="D23" s="443"/>
      <c r="E23" s="439"/>
      <c r="F23" s="439"/>
      <c r="G23" s="147"/>
      <c r="H23" s="440"/>
      <c r="I23" s="440"/>
      <c r="J23" s="139"/>
      <c r="K23" s="441"/>
      <c r="L23" s="441"/>
      <c r="M23" s="143"/>
      <c r="N23" s="833"/>
      <c r="O23" s="833"/>
      <c r="P23" s="831"/>
      <c r="Q23" s="443"/>
    </row>
    <row r="24" spans="1:17" ht="19.7" customHeight="1">
      <c r="A24" s="1089"/>
      <c r="B24" s="752"/>
      <c r="C24" s="752"/>
      <c r="D24" s="363"/>
      <c r="E24" s="363"/>
      <c r="F24" s="363"/>
      <c r="G24" s="353"/>
      <c r="H24" s="363"/>
      <c r="I24" s="363"/>
      <c r="J24" s="353"/>
      <c r="K24" s="363"/>
      <c r="L24" s="363"/>
      <c r="M24" s="353"/>
      <c r="N24" s="363"/>
      <c r="O24" s="363"/>
      <c r="P24" s="353"/>
      <c r="Q24" s="363"/>
    </row>
    <row r="25" spans="1:17" ht="19.7" customHeight="1">
      <c r="A25" s="1089"/>
      <c r="B25" s="752"/>
      <c r="C25" s="752"/>
      <c r="D25" s="363"/>
      <c r="E25" s="363"/>
      <c r="F25" s="363"/>
      <c r="G25" s="353"/>
      <c r="H25" s="363"/>
      <c r="I25" s="363"/>
      <c r="J25" s="353"/>
      <c r="K25" s="363"/>
      <c r="L25" s="363"/>
      <c r="M25" s="353"/>
      <c r="N25" s="363"/>
      <c r="O25" s="363"/>
      <c r="P25" s="353"/>
      <c r="Q25" s="363"/>
    </row>
    <row r="26" spans="1:17" ht="19.7" customHeight="1">
      <c r="A26" s="1089"/>
      <c r="B26" s="752"/>
      <c r="C26" s="752"/>
      <c r="D26" s="363"/>
      <c r="E26" s="363"/>
      <c r="F26" s="363"/>
      <c r="G26" s="353"/>
      <c r="H26" s="363"/>
      <c r="I26" s="363"/>
      <c r="J26" s="353"/>
      <c r="K26" s="363"/>
      <c r="L26" s="363"/>
      <c r="M26" s="353"/>
      <c r="N26" s="363"/>
      <c r="O26" s="363"/>
      <c r="P26" s="353"/>
      <c r="Q26" s="363"/>
    </row>
    <row r="27" spans="1:17" ht="19.7" customHeight="1">
      <c r="A27" s="1089"/>
      <c r="B27" s="752"/>
      <c r="C27" s="752"/>
      <c r="D27" s="363"/>
      <c r="E27" s="363"/>
      <c r="F27" s="363"/>
      <c r="G27" s="353"/>
      <c r="H27" s="363"/>
      <c r="I27" s="363"/>
      <c r="J27" s="353"/>
      <c r="K27" s="363"/>
      <c r="L27" s="363"/>
      <c r="M27" s="353"/>
      <c r="N27" s="363"/>
      <c r="O27" s="363"/>
      <c r="P27" s="353"/>
      <c r="Q27" s="363"/>
    </row>
    <row r="28" spans="1:17" ht="19.7" customHeight="1">
      <c r="A28" s="1089"/>
      <c r="B28" s="752"/>
      <c r="C28" s="752"/>
      <c r="D28" s="363"/>
      <c r="E28" s="363"/>
      <c r="F28" s="363"/>
      <c r="G28" s="353"/>
      <c r="H28" s="363"/>
      <c r="I28" s="363"/>
      <c r="J28" s="353"/>
      <c r="K28" s="363"/>
      <c r="L28" s="363"/>
      <c r="M28" s="353"/>
      <c r="N28" s="363"/>
      <c r="O28" s="363"/>
      <c r="P28" s="353"/>
      <c r="Q28" s="363"/>
    </row>
  </sheetData>
  <mergeCells count="5">
    <mergeCell ref="E8:P8"/>
    <mergeCell ref="E9:G9"/>
    <mergeCell ref="H9:J9"/>
    <mergeCell ref="K9:M9"/>
    <mergeCell ref="N9:P9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Q57"/>
  <sheetViews>
    <sheetView view="pageBreakPreview" zoomScaleNormal="100" zoomScaleSheetLayoutView="100" workbookViewId="0">
      <selection activeCell="E11" sqref="E11:P25"/>
    </sheetView>
  </sheetViews>
  <sheetFormatPr defaultColWidth="9" defaultRowHeight="18.75"/>
  <cols>
    <col min="1" max="1" width="4.28515625" style="26" customWidth="1"/>
    <col min="2" max="2" width="19.7109375" style="1" customWidth="1"/>
    <col min="3" max="3" width="24.7109375" style="1" customWidth="1"/>
    <col min="4" max="4" width="10.140625" style="1" customWidth="1"/>
    <col min="5" max="5" width="6.7109375" style="2" customWidth="1"/>
    <col min="6" max="6" width="6.42578125" style="2" customWidth="1"/>
    <col min="7" max="7" width="7.7109375" style="2" customWidth="1"/>
    <col min="8" max="8" width="6.5703125" style="2" customWidth="1"/>
    <col min="9" max="9" width="6.85546875" style="2" customWidth="1"/>
    <col min="10" max="10" width="7" style="2" customWidth="1"/>
    <col min="11" max="12" width="6.7109375" style="2" customWidth="1"/>
    <col min="13" max="13" width="5.7109375" style="2" customWidth="1"/>
    <col min="14" max="14" width="6.42578125" style="2" customWidth="1"/>
    <col min="15" max="15" width="6.85546875" style="2" customWidth="1"/>
    <col min="16" max="16" width="7.5703125" style="2" customWidth="1"/>
    <col min="17" max="17" width="6.28515625" style="2" customWidth="1"/>
    <col min="18" max="16384" width="9" style="1"/>
  </cols>
  <sheetData>
    <row r="1" spans="1:17" ht="23.25">
      <c r="B1" s="565" t="s">
        <v>287</v>
      </c>
      <c r="Q1" s="566" t="s">
        <v>294</v>
      </c>
    </row>
    <row r="2" spans="1:17" ht="21">
      <c r="B2" s="553" t="s">
        <v>741</v>
      </c>
    </row>
    <row r="3" spans="1:17" ht="19.7" customHeight="1">
      <c r="B3" s="899" t="s">
        <v>742</v>
      </c>
      <c r="C3" s="567"/>
    </row>
    <row r="4" spans="1:17" ht="19.7" customHeight="1">
      <c r="B4" s="899" t="s">
        <v>743</v>
      </c>
      <c r="E4" s="1"/>
    </row>
    <row r="5" spans="1:17" ht="21">
      <c r="E5" s="300"/>
      <c r="G5" s="572" t="s">
        <v>740</v>
      </c>
    </row>
    <row r="6" spans="1:17" ht="2.85" customHeight="1"/>
    <row r="7" spans="1:17" ht="17.100000000000001" customHeight="1">
      <c r="A7" s="28" t="s">
        <v>0</v>
      </c>
      <c r="B7" s="3" t="s">
        <v>209</v>
      </c>
      <c r="C7" s="3" t="s">
        <v>3</v>
      </c>
      <c r="D7" s="3" t="s">
        <v>16</v>
      </c>
      <c r="E7" s="1928" t="s">
        <v>8</v>
      </c>
      <c r="F7" s="1929"/>
      <c r="G7" s="1929"/>
      <c r="H7" s="1929"/>
      <c r="I7" s="1929"/>
      <c r="J7" s="1929"/>
      <c r="K7" s="1929"/>
      <c r="L7" s="1929"/>
      <c r="M7" s="1929"/>
      <c r="N7" s="1929"/>
      <c r="O7" s="1929"/>
      <c r="P7" s="1930"/>
      <c r="Q7" s="3" t="s">
        <v>28</v>
      </c>
    </row>
    <row r="8" spans="1:17" ht="15" customHeight="1">
      <c r="A8" s="27"/>
      <c r="B8" s="8"/>
      <c r="C8" s="8"/>
      <c r="D8" s="8" t="s">
        <v>15</v>
      </c>
      <c r="E8" s="177"/>
      <c r="F8" s="369" t="s">
        <v>4</v>
      </c>
      <c r="G8" s="178"/>
      <c r="H8" s="173"/>
      <c r="I8" s="373" t="s">
        <v>5</v>
      </c>
      <c r="J8" s="174"/>
      <c r="K8" s="169"/>
      <c r="L8" s="376" t="s">
        <v>219</v>
      </c>
      <c r="M8" s="170"/>
      <c r="N8" s="946"/>
      <c r="O8" s="1132" t="s">
        <v>7</v>
      </c>
      <c r="P8" s="947"/>
      <c r="Q8" s="8" t="s">
        <v>27</v>
      </c>
    </row>
    <row r="9" spans="1:17" ht="16.350000000000001" customHeight="1">
      <c r="A9" s="27"/>
      <c r="B9" s="8"/>
      <c r="C9" s="8"/>
      <c r="D9" s="8"/>
      <c r="E9" s="301" t="s">
        <v>26</v>
      </c>
      <c r="F9" s="301" t="s">
        <v>26</v>
      </c>
      <c r="G9" s="1137" t="s">
        <v>23</v>
      </c>
      <c r="H9" s="301" t="s">
        <v>26</v>
      </c>
      <c r="I9" s="301" t="s">
        <v>26</v>
      </c>
      <c r="J9" s="374" t="s">
        <v>23</v>
      </c>
      <c r="K9" s="301" t="s">
        <v>26</v>
      </c>
      <c r="L9" s="301" t="s">
        <v>26</v>
      </c>
      <c r="M9" s="377" t="s">
        <v>23</v>
      </c>
      <c r="N9" s="301" t="s">
        <v>26</v>
      </c>
      <c r="O9" s="301" t="s">
        <v>26</v>
      </c>
      <c r="P9" s="1138" t="s">
        <v>23</v>
      </c>
      <c r="Q9" s="8" t="s">
        <v>11</v>
      </c>
    </row>
    <row r="10" spans="1:17" ht="15" customHeight="1">
      <c r="A10" s="34"/>
      <c r="B10" s="4"/>
      <c r="C10" s="4"/>
      <c r="D10" s="4"/>
      <c r="E10" s="302" t="s">
        <v>54</v>
      </c>
      <c r="F10" s="302" t="s">
        <v>55</v>
      </c>
      <c r="G10" s="371"/>
      <c r="H10" s="302" t="s">
        <v>54</v>
      </c>
      <c r="I10" s="302" t="s">
        <v>55</v>
      </c>
      <c r="J10" s="375"/>
      <c r="K10" s="302" t="s">
        <v>54</v>
      </c>
      <c r="L10" s="302" t="s">
        <v>55</v>
      </c>
      <c r="M10" s="378"/>
      <c r="N10" s="302" t="s">
        <v>54</v>
      </c>
      <c r="O10" s="302" t="s">
        <v>55</v>
      </c>
      <c r="P10" s="1134"/>
      <c r="Q10" s="4"/>
    </row>
    <row r="11" spans="1:17" ht="19.5" customHeight="1">
      <c r="A11" s="27">
        <v>1</v>
      </c>
      <c r="B11" s="9" t="s">
        <v>239</v>
      </c>
      <c r="C11" s="6" t="s">
        <v>753</v>
      </c>
      <c r="D11" s="3">
        <v>100</v>
      </c>
      <c r="E11" s="573">
        <f>E13+E14+E15+E16+E17+E18+E19</f>
        <v>3</v>
      </c>
      <c r="F11" s="573">
        <f>F13+F14+F15+F16+F17+F18+F19</f>
        <v>3</v>
      </c>
      <c r="G11" s="1404">
        <f>F11/E11*100</f>
        <v>100</v>
      </c>
      <c r="H11" s="1143">
        <f>H13+H14+H15+H16+H17+H18+H19</f>
        <v>3</v>
      </c>
      <c r="I11" s="1143">
        <f>I13+I14+I15+I16+I17+I18+I19</f>
        <v>3</v>
      </c>
      <c r="J11" s="574">
        <f>I11/H11*100</f>
        <v>100</v>
      </c>
      <c r="K11" s="1145">
        <f>K13+K14+K15+K16+K17+K18+K19</f>
        <v>15</v>
      </c>
      <c r="L11" s="1145">
        <f>L13+L14+L15+L16+L17+L18+L19</f>
        <v>15</v>
      </c>
      <c r="M11" s="575">
        <f>L11/K11*100</f>
        <v>100</v>
      </c>
      <c r="N11" s="1755">
        <f>N13+N14+N15+N16+N17+N18+N19</f>
        <v>0</v>
      </c>
      <c r="O11" s="1755">
        <f>O13+O14+O15+O16+O17+O18+O19</f>
        <v>0</v>
      </c>
      <c r="P11" s="1754" t="e">
        <f>O11/N11*100</f>
        <v>#DIV/0!</v>
      </c>
      <c r="Q11" s="8"/>
    </row>
    <row r="12" spans="1:17" ht="19.5" customHeight="1">
      <c r="A12" s="27"/>
      <c r="B12" s="9" t="s">
        <v>744</v>
      </c>
      <c r="C12" s="9" t="s">
        <v>754</v>
      </c>
      <c r="D12" s="9"/>
      <c r="E12" s="573"/>
      <c r="F12" s="573"/>
      <c r="G12" s="573"/>
      <c r="H12" s="1143"/>
      <c r="I12" s="1143"/>
      <c r="J12" s="574"/>
      <c r="K12" s="1145"/>
      <c r="L12" s="1145"/>
      <c r="M12" s="575"/>
      <c r="N12" s="1756"/>
      <c r="O12" s="1755"/>
      <c r="P12" s="1754"/>
      <c r="Q12" s="8"/>
    </row>
    <row r="13" spans="1:17" ht="19.5" customHeight="1">
      <c r="A13" s="27"/>
      <c r="B13" s="446" t="s">
        <v>210</v>
      </c>
      <c r="C13" s="9" t="s">
        <v>755</v>
      </c>
      <c r="D13" s="9"/>
      <c r="E13" s="1420">
        <v>1</v>
      </c>
      <c r="F13" s="1420">
        <v>1</v>
      </c>
      <c r="G13" s="1414"/>
      <c r="H13" s="1420">
        <v>1</v>
      </c>
      <c r="I13" s="1420">
        <v>1</v>
      </c>
      <c r="J13" s="1757"/>
      <c r="K13" s="1420">
        <v>2</v>
      </c>
      <c r="L13" s="1420">
        <v>2</v>
      </c>
      <c r="M13" s="1758"/>
      <c r="N13" s="1759"/>
      <c r="O13" s="1760"/>
      <c r="P13" s="1761"/>
      <c r="Q13" s="447"/>
    </row>
    <row r="14" spans="1:17" ht="19.5" customHeight="1">
      <c r="A14" s="27"/>
      <c r="B14" s="446" t="s">
        <v>211</v>
      </c>
      <c r="C14" s="9" t="s">
        <v>582</v>
      </c>
      <c r="D14" s="9"/>
      <c r="E14" s="1420">
        <v>1</v>
      </c>
      <c r="F14" s="1420">
        <v>1</v>
      </c>
      <c r="G14" s="1414"/>
      <c r="H14" s="1420">
        <v>1</v>
      </c>
      <c r="I14" s="1420">
        <v>1</v>
      </c>
      <c r="J14" s="1757"/>
      <c r="K14" s="1420">
        <v>1</v>
      </c>
      <c r="L14" s="1420">
        <v>1</v>
      </c>
      <c r="M14" s="1758"/>
      <c r="N14" s="1759"/>
      <c r="O14" s="1760"/>
      <c r="P14" s="1761"/>
      <c r="Q14" s="447"/>
    </row>
    <row r="15" spans="1:17" ht="19.5" customHeight="1">
      <c r="A15" s="27"/>
      <c r="B15" s="446" t="s">
        <v>212</v>
      </c>
      <c r="C15" s="9"/>
      <c r="D15" s="9"/>
      <c r="E15" s="1420">
        <v>1</v>
      </c>
      <c r="F15" s="1420">
        <v>1</v>
      </c>
      <c r="G15" s="1414"/>
      <c r="H15" s="1420">
        <v>1</v>
      </c>
      <c r="I15" s="1420">
        <v>1</v>
      </c>
      <c r="J15" s="1757"/>
      <c r="K15" s="1420">
        <v>2</v>
      </c>
      <c r="L15" s="1420">
        <v>2</v>
      </c>
      <c r="M15" s="1758"/>
      <c r="N15" s="1759"/>
      <c r="O15" s="1760"/>
      <c r="P15" s="1761"/>
      <c r="Q15" s="447"/>
    </row>
    <row r="16" spans="1:17" ht="19.5" customHeight="1">
      <c r="A16" s="27"/>
      <c r="B16" s="446" t="s">
        <v>213</v>
      </c>
      <c r="C16" s="9"/>
      <c r="D16" s="9"/>
      <c r="E16" s="1420"/>
      <c r="F16" s="1420"/>
      <c r="G16" s="1414"/>
      <c r="H16" s="1420"/>
      <c r="I16" s="1420"/>
      <c r="J16" s="1757"/>
      <c r="K16" s="1420">
        <v>2</v>
      </c>
      <c r="L16" s="1420">
        <v>2</v>
      </c>
      <c r="M16" s="1758"/>
      <c r="N16" s="1759"/>
      <c r="O16" s="1760"/>
      <c r="P16" s="1761"/>
      <c r="Q16" s="447"/>
    </row>
    <row r="17" spans="1:17" ht="19.5" customHeight="1">
      <c r="A17" s="27"/>
      <c r="B17" s="446" t="s">
        <v>214</v>
      </c>
      <c r="C17" s="9"/>
      <c r="D17" s="9"/>
      <c r="E17" s="1420"/>
      <c r="F17" s="1420"/>
      <c r="G17" s="1414"/>
      <c r="H17" s="1420"/>
      <c r="I17" s="1420"/>
      <c r="J17" s="1757"/>
      <c r="K17" s="1420">
        <v>2</v>
      </c>
      <c r="L17" s="1420">
        <v>2</v>
      </c>
      <c r="M17" s="1758"/>
      <c r="N17" s="1759"/>
      <c r="O17" s="1760"/>
      <c r="P17" s="1761"/>
      <c r="Q17" s="447"/>
    </row>
    <row r="18" spans="1:17" ht="19.5" customHeight="1">
      <c r="A18" s="27"/>
      <c r="B18" s="446" t="s">
        <v>215</v>
      </c>
      <c r="C18" s="9"/>
      <c r="D18" s="9"/>
      <c r="E18" s="1420"/>
      <c r="F18" s="1420"/>
      <c r="G18" s="1414"/>
      <c r="H18" s="1420"/>
      <c r="I18" s="1420"/>
      <c r="J18" s="1757"/>
      <c r="K18" s="1420">
        <v>2</v>
      </c>
      <c r="L18" s="1420">
        <v>2</v>
      </c>
      <c r="M18" s="1758"/>
      <c r="N18" s="1759"/>
      <c r="O18" s="1760"/>
      <c r="P18" s="1761"/>
      <c r="Q18" s="447"/>
    </row>
    <row r="19" spans="1:17" ht="19.5" customHeight="1">
      <c r="A19" s="27"/>
      <c r="B19" s="448" t="s">
        <v>216</v>
      </c>
      <c r="C19" s="5"/>
      <c r="D19" s="5"/>
      <c r="E19" s="1423"/>
      <c r="F19" s="1423"/>
      <c r="G19" s="1762"/>
      <c r="H19" s="1423"/>
      <c r="I19" s="1423"/>
      <c r="J19" s="1763"/>
      <c r="K19" s="1423">
        <v>4</v>
      </c>
      <c r="L19" s="1423">
        <v>4</v>
      </c>
      <c r="M19" s="1764"/>
      <c r="N19" s="1765"/>
      <c r="O19" s="1766"/>
      <c r="P19" s="1767"/>
      <c r="Q19" s="449"/>
    </row>
    <row r="20" spans="1:17" ht="18.2" customHeight="1">
      <c r="A20" s="28">
        <v>2</v>
      </c>
      <c r="B20" s="6" t="s">
        <v>217</v>
      </c>
      <c r="C20" s="6" t="s">
        <v>220</v>
      </c>
      <c r="D20" s="3">
        <v>100</v>
      </c>
      <c r="E20" s="1751"/>
      <c r="F20" s="1751"/>
      <c r="G20" s="1404" t="e">
        <f>F20/E20*100</f>
        <v>#DIV/0!</v>
      </c>
      <c r="H20" s="1768"/>
      <c r="I20" s="1768"/>
      <c r="J20" s="574" t="e">
        <f>I20/H20*100</f>
        <v>#DIV/0!</v>
      </c>
      <c r="K20" s="1753"/>
      <c r="L20" s="1753"/>
      <c r="M20" s="1769" t="e">
        <f>L20/K20*100</f>
        <v>#DIV/0!</v>
      </c>
      <c r="N20" s="1752"/>
      <c r="O20" s="1753"/>
      <c r="P20" s="1754" t="e">
        <f>O20/N20*100</f>
        <v>#DIV/0!</v>
      </c>
      <c r="Q20" s="3"/>
    </row>
    <row r="21" spans="1:17" ht="18.2" customHeight="1">
      <c r="A21" s="27"/>
      <c r="B21" s="9"/>
      <c r="C21" s="9" t="s">
        <v>745</v>
      </c>
      <c r="D21" s="9"/>
      <c r="E21" s="1770"/>
      <c r="F21" s="573"/>
      <c r="G21" s="573"/>
      <c r="H21" s="1143"/>
      <c r="I21" s="1143"/>
      <c r="J21" s="574"/>
      <c r="K21" s="1145"/>
      <c r="L21" s="1145"/>
      <c r="M21" s="575"/>
      <c r="N21" s="1756"/>
      <c r="O21" s="1755"/>
      <c r="P21" s="1771"/>
      <c r="Q21" s="8"/>
    </row>
    <row r="22" spans="1:17" ht="18.2" customHeight="1">
      <c r="A22" s="27"/>
      <c r="B22" s="9"/>
      <c r="C22" s="9" t="s">
        <v>746</v>
      </c>
      <c r="D22" s="9"/>
      <c r="E22" s="1770"/>
      <c r="F22" s="573"/>
      <c r="G22" s="573"/>
      <c r="H22" s="1143"/>
      <c r="I22" s="1143"/>
      <c r="J22" s="574"/>
      <c r="K22" s="1145"/>
      <c r="L22" s="1145"/>
      <c r="M22" s="575"/>
      <c r="N22" s="1756"/>
      <c r="O22" s="1755"/>
      <c r="P22" s="1771"/>
      <c r="Q22" s="8"/>
    </row>
    <row r="23" spans="1:17" ht="18.2" customHeight="1">
      <c r="A23" s="34"/>
      <c r="B23" s="5"/>
      <c r="C23" s="5" t="s">
        <v>124</v>
      </c>
      <c r="D23" s="5"/>
      <c r="E23" s="1772"/>
      <c r="F23" s="1773"/>
      <c r="G23" s="1773"/>
      <c r="H23" s="1774"/>
      <c r="I23" s="1774"/>
      <c r="J23" s="1775"/>
      <c r="K23" s="1776"/>
      <c r="L23" s="1776"/>
      <c r="M23" s="1777"/>
      <c r="N23" s="1778"/>
      <c r="O23" s="1779"/>
      <c r="P23" s="1780"/>
      <c r="Q23" s="4"/>
    </row>
    <row r="24" spans="1:17" ht="18.2" customHeight="1">
      <c r="A24" s="27">
        <v>3</v>
      </c>
      <c r="B24" s="1129" t="s">
        <v>747</v>
      </c>
      <c r="C24" s="9" t="s">
        <v>185</v>
      </c>
      <c r="D24" s="8" t="s">
        <v>895</v>
      </c>
      <c r="E24" s="1751"/>
      <c r="F24" s="1751"/>
      <c r="G24" s="1404" t="e">
        <f>F24/E24*100</f>
        <v>#DIV/0!</v>
      </c>
      <c r="H24" s="1751"/>
      <c r="I24" s="1751"/>
      <c r="J24" s="574" t="e">
        <f>I24/H24*100</f>
        <v>#DIV/0!</v>
      </c>
      <c r="K24" s="1751"/>
      <c r="L24" s="1751"/>
      <c r="M24" s="575" t="e">
        <f>L24/K24*100</f>
        <v>#DIV/0!</v>
      </c>
      <c r="N24" s="1752"/>
      <c r="O24" s="1753"/>
      <c r="P24" s="1754" t="e">
        <f>O24/N24*100</f>
        <v>#DIV/0!</v>
      </c>
      <c r="Q24" s="8"/>
    </row>
    <row r="25" spans="1:17" ht="18.2" customHeight="1">
      <c r="A25" s="27"/>
      <c r="B25" s="1129" t="s">
        <v>748</v>
      </c>
      <c r="C25" s="9" t="s">
        <v>750</v>
      </c>
      <c r="D25" s="9"/>
      <c r="E25" s="573"/>
      <c r="F25" s="573"/>
      <c r="G25" s="573"/>
      <c r="H25" s="1143"/>
      <c r="I25" s="1143"/>
      <c r="J25" s="574"/>
      <c r="K25" s="1145"/>
      <c r="L25" s="1145"/>
      <c r="M25" s="575"/>
      <c r="N25" s="1756"/>
      <c r="O25" s="1755"/>
      <c r="P25" s="1771"/>
      <c r="Q25" s="8"/>
    </row>
    <row r="26" spans="1:17" ht="18.2" customHeight="1">
      <c r="A26" s="27"/>
      <c r="B26" s="1129" t="s">
        <v>749</v>
      </c>
      <c r="C26" s="9" t="s">
        <v>751</v>
      </c>
      <c r="D26" s="9"/>
      <c r="E26" s="452"/>
      <c r="F26" s="452"/>
      <c r="G26" s="452"/>
      <c r="H26" s="1142"/>
      <c r="I26" s="1142"/>
      <c r="J26" s="450"/>
      <c r="K26" s="1141"/>
      <c r="L26" s="1141"/>
      <c r="M26" s="451"/>
      <c r="N26" s="1139"/>
      <c r="O26" s="1140"/>
      <c r="P26" s="1135"/>
      <c r="Q26" s="8"/>
    </row>
    <row r="27" spans="1:17" ht="18.2" customHeight="1">
      <c r="A27" s="27"/>
      <c r="B27" s="1129"/>
      <c r="C27" s="9" t="s">
        <v>752</v>
      </c>
      <c r="D27" s="9"/>
      <c r="E27" s="452"/>
      <c r="F27" s="452"/>
      <c r="G27" s="452"/>
      <c r="H27" s="1142"/>
      <c r="I27" s="1142"/>
      <c r="J27" s="450"/>
      <c r="K27" s="1141"/>
      <c r="L27" s="1141"/>
      <c r="M27" s="451"/>
      <c r="N27" s="1139"/>
      <c r="O27" s="1140"/>
      <c r="P27" s="1135"/>
      <c r="Q27" s="8"/>
    </row>
    <row r="28" spans="1:17" ht="18.2" customHeight="1">
      <c r="A28" s="27"/>
      <c r="B28" s="9"/>
      <c r="C28" s="9" t="s">
        <v>54</v>
      </c>
      <c r="D28" s="9"/>
      <c r="E28" s="452"/>
      <c r="F28" s="452"/>
      <c r="G28" s="452"/>
      <c r="H28" s="1142"/>
      <c r="I28" s="1142"/>
      <c r="J28" s="450"/>
      <c r="K28" s="1141"/>
      <c r="L28" s="1141"/>
      <c r="M28" s="451"/>
      <c r="N28" s="1139"/>
      <c r="O28" s="1140"/>
      <c r="P28" s="1135"/>
      <c r="Q28" s="8"/>
    </row>
    <row r="29" spans="1:17" ht="18.2" customHeight="1">
      <c r="A29" s="568"/>
      <c r="B29" s="437"/>
      <c r="C29" s="437"/>
      <c r="D29" s="437"/>
      <c r="E29" s="1130"/>
      <c r="F29" s="1130"/>
      <c r="G29" s="1130"/>
      <c r="H29" s="1130"/>
      <c r="I29" s="1130"/>
      <c r="J29" s="1131"/>
      <c r="K29" s="1130"/>
      <c r="L29" s="1130"/>
      <c r="M29" s="1131"/>
      <c r="N29" s="650"/>
      <c r="O29" s="650"/>
      <c r="P29" s="650"/>
      <c r="Q29" s="650"/>
    </row>
    <row r="30" spans="1:17" ht="21">
      <c r="E30" s="300"/>
      <c r="G30" s="572" t="s">
        <v>740</v>
      </c>
      <c r="Q30" s="566" t="s">
        <v>297</v>
      </c>
    </row>
    <row r="31" spans="1:17" ht="2.85" customHeight="1"/>
    <row r="32" spans="1:17" ht="18" customHeight="1">
      <c r="A32" s="28" t="s">
        <v>0</v>
      </c>
      <c r="B32" s="3" t="s">
        <v>209</v>
      </c>
      <c r="C32" s="3" t="s">
        <v>3</v>
      </c>
      <c r="D32" s="3" t="s">
        <v>16</v>
      </c>
      <c r="E32" s="1928" t="s">
        <v>8</v>
      </c>
      <c r="F32" s="1929"/>
      <c r="G32" s="1929"/>
      <c r="H32" s="1929"/>
      <c r="I32" s="1929"/>
      <c r="J32" s="1929"/>
      <c r="K32" s="1929"/>
      <c r="L32" s="1929"/>
      <c r="M32" s="1929"/>
      <c r="N32" s="1929"/>
      <c r="O32" s="1929"/>
      <c r="P32" s="1930"/>
      <c r="Q32" s="3" t="s">
        <v>28</v>
      </c>
    </row>
    <row r="33" spans="1:17" ht="20.25" customHeight="1">
      <c r="A33" s="27"/>
      <c r="B33" s="8"/>
      <c r="C33" s="8"/>
      <c r="D33" s="8" t="s">
        <v>15</v>
      </c>
      <c r="E33" s="940"/>
      <c r="F33" s="369" t="s">
        <v>4</v>
      </c>
      <c r="G33" s="941"/>
      <c r="H33" s="942"/>
      <c r="I33" s="373" t="s">
        <v>5</v>
      </c>
      <c r="J33" s="943"/>
      <c r="K33" s="944"/>
      <c r="L33" s="376" t="s">
        <v>219</v>
      </c>
      <c r="M33" s="945"/>
      <c r="N33" s="946"/>
      <c r="O33" s="1132" t="s">
        <v>7</v>
      </c>
      <c r="P33" s="947"/>
      <c r="Q33" s="8" t="s">
        <v>27</v>
      </c>
    </row>
    <row r="34" spans="1:17" ht="20.25" customHeight="1">
      <c r="A34" s="27"/>
      <c r="B34" s="8"/>
      <c r="C34" s="8"/>
      <c r="D34" s="8"/>
      <c r="E34" s="301" t="s">
        <v>26</v>
      </c>
      <c r="F34" s="301" t="s">
        <v>26</v>
      </c>
      <c r="G34" s="370" t="s">
        <v>23</v>
      </c>
      <c r="H34" s="301" t="s">
        <v>26</v>
      </c>
      <c r="I34" s="301" t="s">
        <v>26</v>
      </c>
      <c r="J34" s="374" t="s">
        <v>23</v>
      </c>
      <c r="K34" s="301" t="s">
        <v>26</v>
      </c>
      <c r="L34" s="301" t="s">
        <v>26</v>
      </c>
      <c r="M34" s="377" t="s">
        <v>23</v>
      </c>
      <c r="N34" s="1133" t="s">
        <v>26</v>
      </c>
      <c r="O34" s="1133" t="s">
        <v>26</v>
      </c>
      <c r="P34" s="1133" t="s">
        <v>23</v>
      </c>
      <c r="Q34" s="8" t="s">
        <v>11</v>
      </c>
    </row>
    <row r="35" spans="1:17" ht="20.25" customHeight="1">
      <c r="A35" s="34"/>
      <c r="B35" s="4"/>
      <c r="C35" s="4"/>
      <c r="D35" s="4"/>
      <c r="E35" s="302" t="s">
        <v>54</v>
      </c>
      <c r="F35" s="302" t="s">
        <v>55</v>
      </c>
      <c r="G35" s="371"/>
      <c r="H35" s="302" t="s">
        <v>54</v>
      </c>
      <c r="I35" s="302" t="s">
        <v>55</v>
      </c>
      <c r="J35" s="375"/>
      <c r="K35" s="302" t="s">
        <v>54</v>
      </c>
      <c r="L35" s="302" t="s">
        <v>55</v>
      </c>
      <c r="M35" s="378"/>
      <c r="N35" s="302" t="s">
        <v>54</v>
      </c>
      <c r="O35" s="302" t="s">
        <v>55</v>
      </c>
      <c r="P35" s="1134"/>
      <c r="Q35" s="4"/>
    </row>
    <row r="36" spans="1:17" ht="20.25" customHeight="1">
      <c r="A36" s="28">
        <v>4</v>
      </c>
      <c r="B36" s="6" t="s">
        <v>218</v>
      </c>
      <c r="C36" s="6" t="s">
        <v>220</v>
      </c>
      <c r="D36" s="3">
        <v>100</v>
      </c>
      <c r="E36" s="1751"/>
      <c r="F36" s="1751"/>
      <c r="G36" s="1404" t="e">
        <f>F36/E36*100</f>
        <v>#DIV/0!</v>
      </c>
      <c r="H36" s="1751"/>
      <c r="I36" s="1751"/>
      <c r="J36" s="574" t="e">
        <f>I36/H36*100</f>
        <v>#DIV/0!</v>
      </c>
      <c r="K36" s="1751"/>
      <c r="L36" s="1751"/>
      <c r="M36" s="575" t="e">
        <f>L36/K36*100</f>
        <v>#DIV/0!</v>
      </c>
      <c r="N36" s="1752"/>
      <c r="O36" s="1753"/>
      <c r="P36" s="1754" t="e">
        <f>O36/N36*100</f>
        <v>#DIV/0!</v>
      </c>
      <c r="Q36" s="3"/>
    </row>
    <row r="37" spans="1:17" ht="20.25" customHeight="1">
      <c r="A37" s="27"/>
      <c r="B37" s="9"/>
      <c r="C37" s="9" t="s">
        <v>859</v>
      </c>
      <c r="D37" s="8"/>
      <c r="E37" s="573"/>
      <c r="F37" s="573"/>
      <c r="G37" s="573"/>
      <c r="H37" s="1143"/>
      <c r="I37" s="1143"/>
      <c r="J37" s="574"/>
      <c r="K37" s="1145"/>
      <c r="L37" s="1145"/>
      <c r="M37" s="575"/>
      <c r="N37" s="1139"/>
      <c r="O37" s="1140"/>
      <c r="P37" s="1135"/>
      <c r="Q37" s="8"/>
    </row>
    <row r="38" spans="1:17" ht="20.25" customHeight="1">
      <c r="A38" s="27"/>
      <c r="B38" s="9"/>
      <c r="C38" s="9" t="s">
        <v>860</v>
      </c>
      <c r="D38" s="9"/>
      <c r="E38" s="452"/>
      <c r="F38" s="452"/>
      <c r="G38" s="452"/>
      <c r="H38" s="1142"/>
      <c r="I38" s="1142"/>
      <c r="J38" s="450"/>
      <c r="K38" s="1141"/>
      <c r="L38" s="1141"/>
      <c r="M38" s="451"/>
      <c r="N38" s="1139"/>
      <c r="O38" s="1140"/>
      <c r="P38" s="1135"/>
      <c r="Q38" s="8"/>
    </row>
    <row r="39" spans="1:17" ht="18" customHeight="1">
      <c r="A39" s="34"/>
      <c r="B39" s="5"/>
      <c r="C39" s="5" t="s">
        <v>582</v>
      </c>
      <c r="D39" s="5"/>
      <c r="E39" s="453"/>
      <c r="F39" s="453"/>
      <c r="G39" s="453"/>
      <c r="H39" s="1144"/>
      <c r="I39" s="1144"/>
      <c r="J39" s="454"/>
      <c r="K39" s="1146"/>
      <c r="L39" s="1146"/>
      <c r="M39" s="455"/>
      <c r="N39" s="1136"/>
      <c r="O39" s="1136"/>
      <c r="P39" s="1136"/>
      <c r="Q39" s="4"/>
    </row>
    <row r="40" spans="1:17" ht="18" customHeight="1"/>
    <row r="41" spans="1:17">
      <c r="Q41" s="564"/>
    </row>
    <row r="42" spans="1:17">
      <c r="Q42" s="564"/>
    </row>
    <row r="43" spans="1:17">
      <c r="Q43" s="564"/>
    </row>
    <row r="44" spans="1:17">
      <c r="Q44" s="564"/>
    </row>
    <row r="45" spans="1:17">
      <c r="Q45" s="564"/>
    </row>
    <row r="46" spans="1:17">
      <c r="Q46" s="564"/>
    </row>
    <row r="47" spans="1:17">
      <c r="Q47" s="564"/>
    </row>
    <row r="48" spans="1:17">
      <c r="Q48" s="564"/>
    </row>
    <row r="49" spans="17:17">
      <c r="Q49" s="564"/>
    </row>
    <row r="50" spans="17:17">
      <c r="Q50" s="564"/>
    </row>
    <row r="51" spans="17:17">
      <c r="Q51" s="564"/>
    </row>
    <row r="52" spans="17:17">
      <c r="Q52" s="564"/>
    </row>
    <row r="53" spans="17:17">
      <c r="Q53" s="564"/>
    </row>
    <row r="54" spans="17:17">
      <c r="Q54" s="564"/>
    </row>
    <row r="55" spans="17:17">
      <c r="Q55" s="564"/>
    </row>
    <row r="56" spans="17:17">
      <c r="Q56" s="564"/>
    </row>
    <row r="57" spans="17:17">
      <c r="Q57" s="564"/>
    </row>
  </sheetData>
  <mergeCells count="2">
    <mergeCell ref="E7:P7"/>
    <mergeCell ref="E32:P32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A1:Q56"/>
  <sheetViews>
    <sheetView view="pageBreakPreview" topLeftCell="A52" zoomScaleNormal="100" zoomScaleSheetLayoutView="100" workbookViewId="0">
      <selection activeCell="F39" sqref="F39:P54"/>
    </sheetView>
  </sheetViews>
  <sheetFormatPr defaultRowHeight="18.75"/>
  <cols>
    <col min="1" max="1" width="4.7109375" style="272" customWidth="1"/>
    <col min="2" max="2" width="14.140625" customWidth="1"/>
    <col min="3" max="3" width="22.28515625" customWidth="1"/>
    <col min="4" max="4" width="8.5703125" customWidth="1"/>
    <col min="5" max="5" width="6.85546875" style="97" customWidth="1"/>
    <col min="6" max="6" width="6.7109375" style="97" customWidth="1"/>
    <col min="7" max="7" width="7" style="97" customWidth="1"/>
    <col min="8" max="8" width="7.85546875" style="97" customWidth="1"/>
    <col min="9" max="9" width="9" style="97" customWidth="1"/>
    <col min="10" max="10" width="7.28515625" style="97" customWidth="1"/>
    <col min="11" max="11" width="7.5703125" style="97" customWidth="1"/>
    <col min="12" max="12" width="8.42578125" style="97" customWidth="1"/>
    <col min="13" max="13" width="7.28515625" style="97" customWidth="1"/>
    <col min="14" max="14" width="5.85546875" style="97" customWidth="1"/>
    <col min="15" max="15" width="6.42578125" style="97" customWidth="1"/>
    <col min="16" max="16" width="7.5703125" style="97" customWidth="1"/>
    <col min="17" max="17" width="6" style="97" customWidth="1"/>
  </cols>
  <sheetData>
    <row r="1" spans="1:17" ht="23.25">
      <c r="B1" s="565" t="s">
        <v>298</v>
      </c>
      <c r="Q1" s="566" t="s">
        <v>303</v>
      </c>
    </row>
    <row r="2" spans="1:17" ht="21">
      <c r="B2" s="553" t="s">
        <v>757</v>
      </c>
    </row>
    <row r="3" spans="1:17" ht="21">
      <c r="B3" s="576" t="s">
        <v>299</v>
      </c>
    </row>
    <row r="4" spans="1:17" ht="21">
      <c r="B4" s="558" t="s">
        <v>289</v>
      </c>
    </row>
    <row r="5" spans="1:17" ht="21">
      <c r="E5" s="96"/>
      <c r="F5" s="293"/>
      <c r="G5" s="293"/>
      <c r="H5" s="293"/>
      <c r="I5" s="96" t="s">
        <v>756</v>
      </c>
      <c r="J5" s="293"/>
      <c r="K5" s="293"/>
    </row>
    <row r="6" spans="1:17" ht="8.1" customHeight="1"/>
    <row r="7" spans="1:17">
      <c r="A7" s="270" t="s">
        <v>0</v>
      </c>
      <c r="B7" s="159" t="s">
        <v>112</v>
      </c>
      <c r="C7" s="159" t="s">
        <v>3</v>
      </c>
      <c r="D7" s="159" t="s">
        <v>16</v>
      </c>
      <c r="E7" s="1931" t="s">
        <v>8</v>
      </c>
      <c r="F7" s="1932"/>
      <c r="G7" s="1932"/>
      <c r="H7" s="1932"/>
      <c r="I7" s="1932"/>
      <c r="J7" s="1932"/>
      <c r="K7" s="1932"/>
      <c r="L7" s="1932"/>
      <c r="M7" s="1932"/>
      <c r="N7" s="1932"/>
      <c r="O7" s="1932"/>
      <c r="P7" s="188"/>
      <c r="Q7" s="159" t="s">
        <v>28</v>
      </c>
    </row>
    <row r="8" spans="1:17">
      <c r="A8" s="271"/>
      <c r="B8" s="160"/>
      <c r="C8" s="160"/>
      <c r="D8" s="160" t="s">
        <v>15</v>
      </c>
      <c r="E8" s="204"/>
      <c r="F8" s="305" t="s">
        <v>4</v>
      </c>
      <c r="G8" s="205"/>
      <c r="H8" s="206"/>
      <c r="I8" s="303" t="s">
        <v>5</v>
      </c>
      <c r="J8" s="304"/>
      <c r="K8" s="207"/>
      <c r="L8" s="308" t="s">
        <v>6</v>
      </c>
      <c r="M8" s="309"/>
      <c r="N8" s="920"/>
      <c r="O8" s="1153" t="s">
        <v>7</v>
      </c>
      <c r="P8" s="1002"/>
      <c r="Q8" s="160" t="s">
        <v>221</v>
      </c>
    </row>
    <row r="9" spans="1:17">
      <c r="A9" s="271"/>
      <c r="B9" s="160"/>
      <c r="C9" s="160"/>
      <c r="D9" s="160"/>
      <c r="E9" s="301" t="s">
        <v>26</v>
      </c>
      <c r="F9" s="301" t="s">
        <v>26</v>
      </c>
      <c r="G9" s="306" t="s">
        <v>23</v>
      </c>
      <c r="H9" s="301" t="s">
        <v>26</v>
      </c>
      <c r="I9" s="301" t="s">
        <v>26</v>
      </c>
      <c r="J9" s="307" t="s">
        <v>23</v>
      </c>
      <c r="K9" s="301" t="s">
        <v>26</v>
      </c>
      <c r="L9" s="301" t="s">
        <v>26</v>
      </c>
      <c r="M9" s="464" t="s">
        <v>23</v>
      </c>
      <c r="N9" s="301" t="s">
        <v>26</v>
      </c>
      <c r="O9" s="301" t="s">
        <v>26</v>
      </c>
      <c r="P9" s="1154" t="s">
        <v>23</v>
      </c>
      <c r="Q9" s="160" t="s">
        <v>11</v>
      </c>
    </row>
    <row r="10" spans="1:17" ht="17.649999999999999" customHeight="1">
      <c r="A10" s="273"/>
      <c r="B10" s="161"/>
      <c r="C10" s="161"/>
      <c r="D10" s="161"/>
      <c r="E10" s="302" t="s">
        <v>54</v>
      </c>
      <c r="F10" s="302" t="s">
        <v>55</v>
      </c>
      <c r="G10" s="200"/>
      <c r="H10" s="302" t="s">
        <v>54</v>
      </c>
      <c r="I10" s="302" t="s">
        <v>55</v>
      </c>
      <c r="J10" s="201"/>
      <c r="K10" s="302" t="s">
        <v>54</v>
      </c>
      <c r="L10" s="302" t="s">
        <v>55</v>
      </c>
      <c r="M10" s="202"/>
      <c r="N10" s="302" t="s">
        <v>54</v>
      </c>
      <c r="O10" s="302" t="s">
        <v>55</v>
      </c>
      <c r="P10" s="965"/>
      <c r="Q10" s="161"/>
    </row>
    <row r="11" spans="1:17">
      <c r="A11" s="270">
        <v>1</v>
      </c>
      <c r="B11" s="157" t="s">
        <v>183</v>
      </c>
      <c r="C11" s="157" t="s">
        <v>758</v>
      </c>
      <c r="D11" s="159" t="s">
        <v>895</v>
      </c>
      <c r="E11" s="1147"/>
      <c r="F11" s="1147"/>
      <c r="G11" s="1350" t="e">
        <f>F11/E11*100</f>
        <v>#DIV/0!</v>
      </c>
      <c r="H11" s="463">
        <v>154884998.63</v>
      </c>
      <c r="I11" s="463">
        <v>218961423.38999999</v>
      </c>
      <c r="J11" s="285">
        <f>I11/H11*100</f>
        <v>141.37032335395514</v>
      </c>
      <c r="K11" s="1147">
        <v>147075746.33000001</v>
      </c>
      <c r="L11" s="1147">
        <v>146608147.94</v>
      </c>
      <c r="M11" s="289">
        <f>L11/K11*100</f>
        <v>99.682069680645483</v>
      </c>
      <c r="N11" s="1147"/>
      <c r="O11" s="1147"/>
      <c r="P11" s="289" t="e">
        <f>O11/N11*100</f>
        <v>#DIV/0!</v>
      </c>
      <c r="Q11" s="159"/>
    </row>
    <row r="12" spans="1:17">
      <c r="A12" s="271"/>
      <c r="B12" s="156" t="s">
        <v>184</v>
      </c>
      <c r="C12" s="156" t="s">
        <v>759</v>
      </c>
      <c r="D12" s="160"/>
      <c r="E12" s="1149"/>
      <c r="F12" s="230"/>
      <c r="G12" s="456"/>
      <c r="H12" s="1151"/>
      <c r="I12" s="235"/>
      <c r="J12" s="395"/>
      <c r="K12" s="248"/>
      <c r="L12" s="248"/>
      <c r="M12" s="339"/>
      <c r="N12" s="1157"/>
      <c r="O12" s="930"/>
      <c r="P12" s="1155"/>
      <c r="Q12" s="160"/>
    </row>
    <row r="13" spans="1:17">
      <c r="A13" s="271"/>
      <c r="B13" s="156"/>
      <c r="C13" s="156" t="s">
        <v>760</v>
      </c>
      <c r="D13" s="160"/>
      <c r="E13" s="1149"/>
      <c r="F13" s="230"/>
      <c r="G13" s="1148"/>
      <c r="H13" s="1151"/>
      <c r="I13" s="235"/>
      <c r="J13" s="210"/>
      <c r="K13" s="248"/>
      <c r="L13" s="248"/>
      <c r="M13" s="211"/>
      <c r="N13" s="1157"/>
      <c r="O13" s="930"/>
      <c r="P13" s="1155"/>
      <c r="Q13" s="160"/>
    </row>
    <row r="14" spans="1:17">
      <c r="A14" s="273"/>
      <c r="B14" s="158"/>
      <c r="C14" s="158" t="s">
        <v>761</v>
      </c>
      <c r="D14" s="161"/>
      <c r="E14" s="1150"/>
      <c r="F14" s="232"/>
      <c r="G14" s="247"/>
      <c r="H14" s="1152"/>
      <c r="I14" s="236"/>
      <c r="J14" s="201"/>
      <c r="K14" s="249"/>
      <c r="L14" s="249"/>
      <c r="M14" s="202"/>
      <c r="N14" s="1158"/>
      <c r="O14" s="933"/>
      <c r="P14" s="1156"/>
      <c r="Q14" s="161"/>
    </row>
    <row r="29" spans="2:17" ht="23.25">
      <c r="B29" s="565" t="s">
        <v>298</v>
      </c>
      <c r="Q29" s="566" t="s">
        <v>304</v>
      </c>
    </row>
    <row r="30" spans="2:17" ht="21">
      <c r="B30" s="553" t="s">
        <v>780</v>
      </c>
    </row>
    <row r="31" spans="2:17" ht="20.25" customHeight="1">
      <c r="B31" s="563" t="s">
        <v>300</v>
      </c>
    </row>
    <row r="32" spans="2:17" ht="19.5" customHeight="1">
      <c r="B32" s="1159" t="s">
        <v>778</v>
      </c>
    </row>
    <row r="33" spans="1:17" ht="20.25" customHeight="1">
      <c r="B33" s="1159" t="s">
        <v>779</v>
      </c>
    </row>
    <row r="34" spans="1:17" ht="20.25" customHeight="1">
      <c r="F34" s="293"/>
      <c r="G34" s="293"/>
      <c r="H34" s="293"/>
      <c r="I34" s="293" t="s">
        <v>762</v>
      </c>
      <c r="J34" s="293"/>
      <c r="K34" s="293"/>
    </row>
    <row r="35" spans="1:17">
      <c r="A35" s="270" t="s">
        <v>0</v>
      </c>
      <c r="B35" s="159" t="s">
        <v>112</v>
      </c>
      <c r="C35" s="159" t="s">
        <v>3</v>
      </c>
      <c r="D35" s="159" t="s">
        <v>16</v>
      </c>
      <c r="E35" s="1894" t="s">
        <v>8</v>
      </c>
      <c r="F35" s="1895"/>
      <c r="G35" s="1895"/>
      <c r="H35" s="1895"/>
      <c r="I35" s="1895"/>
      <c r="J35" s="1895"/>
      <c r="K35" s="1895"/>
      <c r="L35" s="1895"/>
      <c r="M35" s="1895"/>
      <c r="N35" s="1895"/>
      <c r="O35" s="1895"/>
      <c r="P35" s="1896"/>
      <c r="Q35" s="159" t="s">
        <v>28</v>
      </c>
    </row>
    <row r="36" spans="1:17" ht="18" customHeight="1">
      <c r="A36" s="271"/>
      <c r="B36" s="160"/>
      <c r="C36" s="160"/>
      <c r="D36" s="160" t="s">
        <v>15</v>
      </c>
      <c r="E36" s="204"/>
      <c r="F36" s="305" t="s">
        <v>4</v>
      </c>
      <c r="G36" s="205"/>
      <c r="H36" s="206"/>
      <c r="I36" s="303" t="s">
        <v>5</v>
      </c>
      <c r="J36" s="304"/>
      <c r="K36" s="207"/>
      <c r="L36" s="308" t="s">
        <v>6</v>
      </c>
      <c r="M36" s="309"/>
      <c r="N36" s="920"/>
      <c r="O36" s="1153" t="s">
        <v>7</v>
      </c>
      <c r="P36" s="1002"/>
      <c r="Q36" s="160" t="s">
        <v>221</v>
      </c>
    </row>
    <row r="37" spans="1:17">
      <c r="A37" s="271"/>
      <c r="B37" s="160"/>
      <c r="C37" s="160"/>
      <c r="D37" s="160"/>
      <c r="E37" s="301" t="s">
        <v>26</v>
      </c>
      <c r="F37" s="301" t="s">
        <v>26</v>
      </c>
      <c r="G37" s="306" t="s">
        <v>23</v>
      </c>
      <c r="H37" s="301" t="s">
        <v>26</v>
      </c>
      <c r="I37" s="301" t="s">
        <v>26</v>
      </c>
      <c r="J37" s="307" t="s">
        <v>23</v>
      </c>
      <c r="K37" s="301" t="s">
        <v>26</v>
      </c>
      <c r="L37" s="301" t="s">
        <v>26</v>
      </c>
      <c r="M37" s="464" t="s">
        <v>23</v>
      </c>
      <c r="N37" s="301" t="s">
        <v>26</v>
      </c>
      <c r="O37" s="301" t="s">
        <v>26</v>
      </c>
      <c r="P37" s="1154" t="s">
        <v>23</v>
      </c>
      <c r="Q37" s="160" t="s">
        <v>11</v>
      </c>
    </row>
    <row r="38" spans="1:17">
      <c r="A38" s="273"/>
      <c r="B38" s="161"/>
      <c r="C38" s="161"/>
      <c r="D38" s="161"/>
      <c r="E38" s="302" t="s">
        <v>54</v>
      </c>
      <c r="F38" s="302" t="s">
        <v>55</v>
      </c>
      <c r="G38" s="200"/>
      <c r="H38" s="302" t="s">
        <v>54</v>
      </c>
      <c r="I38" s="302" t="s">
        <v>55</v>
      </c>
      <c r="J38" s="201"/>
      <c r="K38" s="302" t="s">
        <v>54</v>
      </c>
      <c r="L38" s="302" t="s">
        <v>55</v>
      </c>
      <c r="M38" s="310"/>
      <c r="N38" s="302" t="s">
        <v>54</v>
      </c>
      <c r="O38" s="302" t="s">
        <v>55</v>
      </c>
      <c r="P38" s="965"/>
      <c r="Q38" s="161"/>
    </row>
    <row r="39" spans="1:17">
      <c r="A39" s="271">
        <v>1</v>
      </c>
      <c r="B39" s="156" t="s">
        <v>222</v>
      </c>
      <c r="C39" s="1161" t="s">
        <v>763</v>
      </c>
      <c r="D39" s="1336" t="s">
        <v>50</v>
      </c>
      <c r="E39" s="457"/>
      <c r="F39" s="1781"/>
      <c r="G39" s="1782" t="e">
        <f>F39/E39*100</f>
        <v>#DIV/0!</v>
      </c>
      <c r="H39" s="1783"/>
      <c r="I39" s="1783"/>
      <c r="J39" s="1351" t="e">
        <f>I39/H39*100</f>
        <v>#DIV/0!</v>
      </c>
      <c r="K39" s="1784"/>
      <c r="L39" s="1784"/>
      <c r="M39" s="1673" t="e">
        <f>L39/K39*100</f>
        <v>#DIV/0!</v>
      </c>
      <c r="N39" s="1784"/>
      <c r="O39" s="1784"/>
      <c r="P39" s="1544" t="e">
        <f>O39/N39*100</f>
        <v>#DIV/0!</v>
      </c>
      <c r="Q39" s="160"/>
    </row>
    <row r="40" spans="1:17">
      <c r="A40" s="271"/>
      <c r="B40" s="156"/>
      <c r="C40" s="1161" t="s">
        <v>764</v>
      </c>
      <c r="D40" s="1337"/>
      <c r="E40" s="1149"/>
      <c r="F40" s="1665"/>
      <c r="G40" s="1785"/>
      <c r="H40" s="1667"/>
      <c r="I40" s="1667"/>
      <c r="J40" s="1786"/>
      <c r="K40" s="1668"/>
      <c r="L40" s="1668"/>
      <c r="M40" s="1787"/>
      <c r="N40" s="1788"/>
      <c r="O40" s="1541"/>
      <c r="P40" s="1789"/>
      <c r="Q40" s="160"/>
    </row>
    <row r="41" spans="1:17">
      <c r="A41" s="271"/>
      <c r="B41" s="156"/>
      <c r="C41" s="1161" t="s">
        <v>765</v>
      </c>
      <c r="D41" s="1337"/>
      <c r="E41" s="1149"/>
      <c r="F41" s="1665"/>
      <c r="G41" s="1785"/>
      <c r="H41" s="1667"/>
      <c r="I41" s="1667"/>
      <c r="J41" s="1786"/>
      <c r="K41" s="1668"/>
      <c r="L41" s="1668"/>
      <c r="M41" s="1787"/>
      <c r="N41" s="1788"/>
      <c r="O41" s="1541"/>
      <c r="P41" s="1789"/>
      <c r="Q41" s="160"/>
    </row>
    <row r="42" spans="1:17">
      <c r="A42" s="271"/>
      <c r="B42" s="156"/>
      <c r="C42" s="1161" t="s">
        <v>766</v>
      </c>
      <c r="D42" s="1337"/>
      <c r="E42" s="1149"/>
      <c r="F42" s="1665"/>
      <c r="G42" s="1785"/>
      <c r="H42" s="1667"/>
      <c r="I42" s="1667"/>
      <c r="J42" s="1551"/>
      <c r="K42" s="1668"/>
      <c r="L42" s="1668"/>
      <c r="M42" s="1787"/>
      <c r="N42" s="1788"/>
      <c r="O42" s="1541"/>
      <c r="P42" s="1789"/>
      <c r="Q42" s="160"/>
    </row>
    <row r="43" spans="1:17">
      <c r="A43" s="271"/>
      <c r="B43" s="156"/>
      <c r="C43" s="1161" t="s">
        <v>767</v>
      </c>
      <c r="D43" s="1337"/>
      <c r="E43" s="1149"/>
      <c r="F43" s="1665"/>
      <c r="G43" s="1790"/>
      <c r="H43" s="1667"/>
      <c r="I43" s="1667"/>
      <c r="J43" s="1551"/>
      <c r="K43" s="1668"/>
      <c r="L43" s="1668"/>
      <c r="M43" s="1787"/>
      <c r="N43" s="1788"/>
      <c r="O43" s="1541"/>
      <c r="P43" s="1789"/>
      <c r="Q43" s="160"/>
    </row>
    <row r="44" spans="1:17">
      <c r="A44" s="271"/>
      <c r="B44" s="156"/>
      <c r="C44" s="1162" t="s">
        <v>768</v>
      </c>
      <c r="D44" s="1336" t="s">
        <v>50</v>
      </c>
      <c r="E44" s="457"/>
      <c r="F44" s="1781"/>
      <c r="G44" s="1782" t="e">
        <f>F44/E44*100</f>
        <v>#DIV/0!</v>
      </c>
      <c r="H44" s="1783"/>
      <c r="I44" s="1783"/>
      <c r="J44" s="1351" t="e">
        <f>I44/H44*100</f>
        <v>#DIV/0!</v>
      </c>
      <c r="K44" s="1784"/>
      <c r="L44" s="1784"/>
      <c r="M44" s="1673" t="e">
        <f>L44/K44*100</f>
        <v>#DIV/0!</v>
      </c>
      <c r="N44" s="1784"/>
      <c r="O44" s="1784"/>
      <c r="P44" s="1544" t="e">
        <f>O44/N44*100</f>
        <v>#DIV/0!</v>
      </c>
      <c r="Q44" s="159"/>
    </row>
    <row r="45" spans="1:17">
      <c r="A45" s="271"/>
      <c r="B45" s="156"/>
      <c r="C45" s="1163" t="s">
        <v>769</v>
      </c>
      <c r="D45" s="1337"/>
      <c r="E45" s="1149"/>
      <c r="F45" s="1665"/>
      <c r="G45" s="1790"/>
      <c r="H45" s="1667"/>
      <c r="I45" s="1667"/>
      <c r="J45" s="1551"/>
      <c r="K45" s="1668"/>
      <c r="L45" s="1668"/>
      <c r="M45" s="1787"/>
      <c r="N45" s="1788"/>
      <c r="O45" s="1541"/>
      <c r="P45" s="1789"/>
      <c r="Q45" s="160"/>
    </row>
    <row r="46" spans="1:17">
      <c r="A46" s="271"/>
      <c r="B46" s="156"/>
      <c r="C46" s="1163" t="s">
        <v>766</v>
      </c>
      <c r="D46" s="1337"/>
      <c r="E46" s="1149"/>
      <c r="F46" s="1665"/>
      <c r="G46" s="1790"/>
      <c r="H46" s="1667"/>
      <c r="I46" s="1667"/>
      <c r="J46" s="1551"/>
      <c r="K46" s="1668"/>
      <c r="L46" s="1668"/>
      <c r="M46" s="1787"/>
      <c r="N46" s="1788"/>
      <c r="O46" s="1541"/>
      <c r="P46" s="1789"/>
      <c r="Q46" s="160"/>
    </row>
    <row r="47" spans="1:17">
      <c r="A47" s="271"/>
      <c r="B47" s="156"/>
      <c r="C47" s="1164" t="s">
        <v>770</v>
      </c>
      <c r="D47" s="1338"/>
      <c r="E47" s="1150"/>
      <c r="F47" s="1676"/>
      <c r="G47" s="1791"/>
      <c r="H47" s="1678"/>
      <c r="I47" s="1678"/>
      <c r="J47" s="1792"/>
      <c r="K47" s="1679"/>
      <c r="L47" s="1679"/>
      <c r="M47" s="1793"/>
      <c r="N47" s="1794"/>
      <c r="O47" s="1546"/>
      <c r="P47" s="1795"/>
      <c r="Q47" s="161"/>
    </row>
    <row r="48" spans="1:17">
      <c r="A48" s="270">
        <v>2</v>
      </c>
      <c r="B48" s="157" t="s">
        <v>223</v>
      </c>
      <c r="C48" s="1165" t="s">
        <v>771</v>
      </c>
      <c r="D48" s="159" t="s">
        <v>50</v>
      </c>
      <c r="E48" s="1170"/>
      <c r="F48" s="1167"/>
      <c r="G48" s="1377" t="s">
        <v>776</v>
      </c>
      <c r="H48" s="1168"/>
      <c r="I48" s="1167"/>
      <c r="J48" s="1378" t="s">
        <v>776</v>
      </c>
      <c r="K48" s="1168"/>
      <c r="L48" s="1167"/>
      <c r="M48" s="1377" t="s">
        <v>776</v>
      </c>
      <c r="N48" s="1169"/>
      <c r="O48" s="1168"/>
      <c r="P48" s="1379" t="s">
        <v>776</v>
      </c>
      <c r="Q48" s="159"/>
    </row>
    <row r="49" spans="1:17">
      <c r="A49" s="271"/>
      <c r="B49" s="156" t="s">
        <v>302</v>
      </c>
      <c r="C49" s="1161" t="s">
        <v>781</v>
      </c>
      <c r="D49" s="160" t="s">
        <v>886</v>
      </c>
      <c r="E49" s="1149"/>
      <c r="F49" s="1665"/>
      <c r="G49" s="1785"/>
      <c r="H49" s="1667"/>
      <c r="I49" s="1667"/>
      <c r="J49" s="1786"/>
      <c r="K49" s="1668"/>
      <c r="L49" s="1668"/>
      <c r="M49" s="1787"/>
      <c r="N49" s="1788"/>
      <c r="O49" s="1541"/>
      <c r="P49" s="1796"/>
      <c r="Q49" s="160"/>
    </row>
    <row r="50" spans="1:17">
      <c r="A50" s="271"/>
      <c r="B50" s="156" t="s">
        <v>301</v>
      </c>
      <c r="C50" s="1165" t="s">
        <v>772</v>
      </c>
      <c r="D50" s="159" t="s">
        <v>50</v>
      </c>
      <c r="E50" s="1170"/>
      <c r="F50" s="1781"/>
      <c r="G50" s="1377" t="s">
        <v>775</v>
      </c>
      <c r="H50" s="1543"/>
      <c r="I50" s="1781"/>
      <c r="J50" s="1377" t="s">
        <v>775</v>
      </c>
      <c r="K50" s="1543"/>
      <c r="L50" s="1781"/>
      <c r="M50" s="1377" t="s">
        <v>775</v>
      </c>
      <c r="N50" s="1797"/>
      <c r="O50" s="1781"/>
      <c r="P50" s="1377" t="s">
        <v>775</v>
      </c>
      <c r="Q50" s="159"/>
    </row>
    <row r="51" spans="1:17">
      <c r="A51" s="271"/>
      <c r="B51" s="156"/>
      <c r="C51" s="1161" t="s">
        <v>773</v>
      </c>
      <c r="D51" s="160">
        <v>6</v>
      </c>
      <c r="E51" s="1149"/>
      <c r="F51" s="1665"/>
      <c r="G51" s="1785"/>
      <c r="H51" s="1667"/>
      <c r="I51" s="1667"/>
      <c r="J51" s="1667"/>
      <c r="K51" s="1668"/>
      <c r="L51" s="1668"/>
      <c r="M51" s="1787"/>
      <c r="N51" s="1788"/>
      <c r="O51" s="1541"/>
      <c r="P51" s="1798"/>
      <c r="Q51" s="160"/>
    </row>
    <row r="52" spans="1:17">
      <c r="A52" s="271"/>
      <c r="B52" s="156"/>
      <c r="C52" s="1166" t="s">
        <v>774</v>
      </c>
      <c r="D52" s="161" t="s">
        <v>775</v>
      </c>
      <c r="E52" s="1150"/>
      <c r="F52" s="1676"/>
      <c r="G52" s="1799"/>
      <c r="H52" s="1678"/>
      <c r="I52" s="1678"/>
      <c r="J52" s="1678"/>
      <c r="K52" s="1679"/>
      <c r="L52" s="1679"/>
      <c r="M52" s="1793"/>
      <c r="N52" s="1794"/>
      <c r="O52" s="1546"/>
      <c r="P52" s="1800"/>
      <c r="Q52" s="161"/>
    </row>
    <row r="53" spans="1:17">
      <c r="A53" s="271"/>
      <c r="B53" s="156"/>
      <c r="C53" s="1165" t="s">
        <v>772</v>
      </c>
      <c r="D53" s="159" t="s">
        <v>50</v>
      </c>
      <c r="E53" s="1170"/>
      <c r="F53" s="1781"/>
      <c r="G53" s="1377" t="s">
        <v>775</v>
      </c>
      <c r="H53" s="1543"/>
      <c r="I53" s="1781"/>
      <c r="J53" s="1377" t="s">
        <v>775</v>
      </c>
      <c r="K53" s="1543"/>
      <c r="L53" s="1781"/>
      <c r="M53" s="1377" t="s">
        <v>775</v>
      </c>
      <c r="N53" s="1797"/>
      <c r="O53" s="1781"/>
      <c r="P53" s="1377" t="s">
        <v>775</v>
      </c>
      <c r="Q53" s="159"/>
    </row>
    <row r="54" spans="1:17">
      <c r="A54" s="271"/>
      <c r="B54" s="156"/>
      <c r="C54" s="1161" t="s">
        <v>773</v>
      </c>
      <c r="D54" s="160">
        <v>1</v>
      </c>
      <c r="E54" s="1171"/>
      <c r="F54" s="1665"/>
      <c r="G54" s="1785"/>
      <c r="H54" s="1667"/>
      <c r="I54" s="1667"/>
      <c r="J54" s="1541"/>
      <c r="K54" s="1668"/>
      <c r="L54" s="1668"/>
      <c r="M54" s="1668"/>
      <c r="N54" s="1541"/>
      <c r="O54" s="1541"/>
      <c r="P54" s="1541"/>
      <c r="Q54" s="1160"/>
    </row>
    <row r="55" spans="1:17">
      <c r="A55" s="273"/>
      <c r="B55" s="158"/>
      <c r="C55" s="1166" t="s">
        <v>777</v>
      </c>
      <c r="D55" s="161" t="s">
        <v>775</v>
      </c>
      <c r="E55" s="1172"/>
      <c r="F55" s="1173"/>
      <c r="G55" s="1174"/>
      <c r="H55" s="1175"/>
      <c r="I55" s="1175"/>
      <c r="J55" s="1177"/>
      <c r="K55" s="1176"/>
      <c r="L55" s="1176"/>
      <c r="M55" s="1176"/>
      <c r="N55" s="1177"/>
      <c r="O55" s="1177"/>
      <c r="P55" s="1177"/>
      <c r="Q55" s="434"/>
    </row>
    <row r="56" spans="1:17" ht="15.75" customHeight="1">
      <c r="A56" s="1178"/>
      <c r="B56" s="1004"/>
      <c r="C56" s="1179"/>
      <c r="D56" s="277"/>
      <c r="E56" s="1180"/>
      <c r="F56" s="1180"/>
      <c r="G56" s="1180"/>
      <c r="H56" s="1180"/>
      <c r="I56" s="1180"/>
      <c r="J56" s="1180"/>
      <c r="K56" s="1180"/>
      <c r="L56" s="1180"/>
      <c r="M56" s="1180"/>
      <c r="N56" s="1180"/>
      <c r="O56" s="1180"/>
      <c r="P56" s="1180"/>
      <c r="Q56" s="1180"/>
    </row>
  </sheetData>
  <mergeCells count="2">
    <mergeCell ref="E7:O7"/>
    <mergeCell ref="E35:P35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</sheetPr>
  <dimension ref="A1:Q57"/>
  <sheetViews>
    <sheetView tabSelected="1" view="pageBreakPreview" topLeftCell="A31" zoomScaleNormal="100" zoomScaleSheetLayoutView="100" workbookViewId="0">
      <selection activeCell="H46" sqref="H46"/>
    </sheetView>
  </sheetViews>
  <sheetFormatPr defaultRowHeight="18.75"/>
  <cols>
    <col min="1" max="1" width="5.140625" style="272" customWidth="1"/>
    <col min="2" max="2" width="17.42578125" customWidth="1"/>
    <col min="3" max="3" width="20.5703125" customWidth="1"/>
    <col min="4" max="4" width="11.42578125" style="97" customWidth="1"/>
    <col min="5" max="5" width="6.7109375" style="272" customWidth="1"/>
    <col min="6" max="6" width="7.42578125" style="272" customWidth="1"/>
    <col min="7" max="7" width="7.42578125" style="330" customWidth="1"/>
    <col min="8" max="8" width="6.7109375" style="272" customWidth="1"/>
    <col min="9" max="9" width="7.140625" style="272" customWidth="1"/>
    <col min="10" max="10" width="7.28515625" style="332" customWidth="1"/>
    <col min="11" max="12" width="6.7109375" style="272" customWidth="1"/>
    <col min="13" max="13" width="7.140625" style="332" customWidth="1"/>
    <col min="14" max="15" width="7.42578125" style="272" customWidth="1"/>
    <col min="16" max="16" width="7" style="332" customWidth="1"/>
    <col min="17" max="17" width="6.28515625" style="97" customWidth="1"/>
  </cols>
  <sheetData>
    <row r="1" spans="1:17" ht="23.25">
      <c r="B1" s="565" t="s">
        <v>305</v>
      </c>
      <c r="Q1" s="566" t="s">
        <v>309</v>
      </c>
    </row>
    <row r="2" spans="1:17" ht="21">
      <c r="B2" s="553" t="s">
        <v>796</v>
      </c>
    </row>
    <row r="3" spans="1:17" ht="21">
      <c r="B3" s="554" t="s">
        <v>306</v>
      </c>
    </row>
    <row r="4" spans="1:17" ht="21">
      <c r="B4" s="1159" t="s">
        <v>783</v>
      </c>
    </row>
    <row r="5" spans="1:17" ht="21">
      <c r="B5" s="1159" t="s">
        <v>785</v>
      </c>
    </row>
    <row r="6" spans="1:17" ht="21">
      <c r="B6" s="1159" t="s">
        <v>784</v>
      </c>
    </row>
    <row r="7" spans="1:17" ht="21">
      <c r="F7" s="313"/>
      <c r="H7" s="313" t="s">
        <v>782</v>
      </c>
    </row>
    <row r="8" spans="1:17" ht="5.45" customHeight="1"/>
    <row r="9" spans="1:17" ht="17.850000000000001" customHeight="1">
      <c r="A9" s="28" t="s">
        <v>0</v>
      </c>
      <c r="B9" s="3" t="s">
        <v>224</v>
      </c>
      <c r="C9" s="3" t="s">
        <v>3</v>
      </c>
      <c r="D9" s="3" t="s">
        <v>114</v>
      </c>
      <c r="E9" s="1933" t="s">
        <v>8</v>
      </c>
      <c r="F9" s="1934"/>
      <c r="G9" s="1934"/>
      <c r="H9" s="1934"/>
      <c r="I9" s="1934"/>
      <c r="J9" s="1934"/>
      <c r="K9" s="1934"/>
      <c r="L9" s="1934"/>
      <c r="M9" s="1934"/>
      <c r="N9" s="1934"/>
      <c r="O9" s="1934"/>
      <c r="P9" s="1935"/>
      <c r="Q9" s="159" t="s">
        <v>28</v>
      </c>
    </row>
    <row r="10" spans="1:17" ht="17.850000000000001" customHeight="1">
      <c r="A10" s="27"/>
      <c r="B10" s="8"/>
      <c r="C10" s="8"/>
      <c r="D10" s="8"/>
      <c r="E10" s="314"/>
      <c r="F10" s="315" t="s">
        <v>4</v>
      </c>
      <c r="G10" s="331"/>
      <c r="H10" s="316"/>
      <c r="I10" s="317" t="s">
        <v>5</v>
      </c>
      <c r="J10" s="333"/>
      <c r="K10" s="318"/>
      <c r="L10" s="319" t="s">
        <v>6</v>
      </c>
      <c r="M10" s="334"/>
      <c r="N10" s="1185"/>
      <c r="O10" s="1189" t="s">
        <v>7</v>
      </c>
      <c r="P10" s="1186"/>
      <c r="Q10" s="160" t="s">
        <v>221</v>
      </c>
    </row>
    <row r="11" spans="1:17" ht="17.850000000000001" customHeight="1">
      <c r="A11" s="27"/>
      <c r="B11" s="8"/>
      <c r="C11" s="8"/>
      <c r="D11" s="8"/>
      <c r="E11" s="320" t="s">
        <v>26</v>
      </c>
      <c r="F11" s="320" t="s">
        <v>26</v>
      </c>
      <c r="G11" s="322" t="s">
        <v>23</v>
      </c>
      <c r="H11" s="320" t="s">
        <v>26</v>
      </c>
      <c r="I11" s="320" t="s">
        <v>26</v>
      </c>
      <c r="J11" s="342" t="s">
        <v>23</v>
      </c>
      <c r="K11" s="320" t="s">
        <v>26</v>
      </c>
      <c r="L11" s="320" t="s">
        <v>26</v>
      </c>
      <c r="M11" s="335" t="s">
        <v>23</v>
      </c>
      <c r="N11" s="320" t="s">
        <v>26</v>
      </c>
      <c r="O11" s="320" t="s">
        <v>26</v>
      </c>
      <c r="P11" s="1187" t="s">
        <v>23</v>
      </c>
      <c r="Q11" s="160" t="s">
        <v>11</v>
      </c>
    </row>
    <row r="12" spans="1:17" ht="17.850000000000001" customHeight="1">
      <c r="A12" s="34"/>
      <c r="B12" s="4"/>
      <c r="C12" s="4"/>
      <c r="D12" s="4"/>
      <c r="E12" s="321" t="s">
        <v>54</v>
      </c>
      <c r="F12" s="321" t="s">
        <v>55</v>
      </c>
      <c r="G12" s="323"/>
      <c r="H12" s="321" t="s">
        <v>54</v>
      </c>
      <c r="I12" s="321" t="s">
        <v>55</v>
      </c>
      <c r="J12" s="343"/>
      <c r="K12" s="321" t="s">
        <v>54</v>
      </c>
      <c r="L12" s="321" t="s">
        <v>55</v>
      </c>
      <c r="M12" s="336"/>
      <c r="N12" s="321" t="s">
        <v>54</v>
      </c>
      <c r="O12" s="321" t="s">
        <v>55</v>
      </c>
      <c r="P12" s="1188"/>
      <c r="Q12" s="161"/>
    </row>
    <row r="13" spans="1:17" ht="18.2" customHeight="1">
      <c r="A13" s="271">
        <v>1</v>
      </c>
      <c r="B13" s="156" t="s">
        <v>226</v>
      </c>
      <c r="C13" s="156" t="s">
        <v>227</v>
      </c>
      <c r="D13" s="160" t="s">
        <v>901</v>
      </c>
      <c r="E13" s="271">
        <v>89</v>
      </c>
      <c r="F13" s="271">
        <v>77</v>
      </c>
      <c r="G13" s="341">
        <f>F13/E13*100</f>
        <v>86.516853932584269</v>
      </c>
      <c r="H13" s="1809"/>
      <c r="I13" s="1815"/>
      <c r="J13" s="1816" t="e">
        <f>I13/H13*100</f>
        <v>#DIV/0!</v>
      </c>
      <c r="K13" s="271">
        <v>91</v>
      </c>
      <c r="L13" s="271">
        <v>80</v>
      </c>
      <c r="M13" s="339">
        <f>L13/K13*100</f>
        <v>87.912087912087912</v>
      </c>
      <c r="N13" s="1809"/>
      <c r="O13" s="1543"/>
      <c r="P13" s="1810" t="e">
        <f>O13/N13*100</f>
        <v>#DIV/0!</v>
      </c>
      <c r="Q13" s="160"/>
    </row>
    <row r="14" spans="1:17" ht="18.2" customHeight="1">
      <c r="A14" s="271"/>
      <c r="B14" s="156"/>
      <c r="C14" s="156" t="s">
        <v>786</v>
      </c>
      <c r="D14" s="160"/>
      <c r="E14" s="326"/>
      <c r="F14" s="326"/>
      <c r="G14" s="341"/>
      <c r="H14" s="1817"/>
      <c r="I14" s="1803"/>
      <c r="J14" s="1818"/>
      <c r="K14" s="328"/>
      <c r="L14" s="328"/>
      <c r="M14" s="339"/>
      <c r="N14" s="1811"/>
      <c r="O14" s="1807"/>
      <c r="P14" s="1812"/>
      <c r="Q14" s="160"/>
    </row>
    <row r="15" spans="1:17" ht="18.2" customHeight="1">
      <c r="A15" s="271"/>
      <c r="B15" s="156"/>
      <c r="C15" s="156" t="s">
        <v>787</v>
      </c>
      <c r="D15" s="160"/>
      <c r="E15" s="326"/>
      <c r="F15" s="326"/>
      <c r="G15" s="341"/>
      <c r="H15" s="1817"/>
      <c r="I15" s="1803"/>
      <c r="J15" s="1818"/>
      <c r="K15" s="328"/>
      <c r="L15" s="328"/>
      <c r="M15" s="339"/>
      <c r="N15" s="1811"/>
      <c r="O15" s="1807"/>
      <c r="P15" s="1812"/>
      <c r="Q15" s="160"/>
    </row>
    <row r="16" spans="1:17" ht="18.2" customHeight="1">
      <c r="A16" s="271"/>
      <c r="B16" s="156"/>
      <c r="C16" s="156" t="s">
        <v>788</v>
      </c>
      <c r="D16" s="160"/>
      <c r="E16" s="326"/>
      <c r="F16" s="326"/>
      <c r="G16" s="341"/>
      <c r="H16" s="1817"/>
      <c r="I16" s="1803"/>
      <c r="J16" s="1818"/>
      <c r="K16" s="328"/>
      <c r="L16" s="328"/>
      <c r="M16" s="339"/>
      <c r="N16" s="1811"/>
      <c r="O16" s="1807"/>
      <c r="P16" s="1812"/>
      <c r="Q16" s="160"/>
    </row>
    <row r="17" spans="1:17" ht="18.2" customHeight="1">
      <c r="A17" s="271"/>
      <c r="B17" s="156"/>
      <c r="C17" s="158" t="s">
        <v>789</v>
      </c>
      <c r="D17" s="160"/>
      <c r="E17" s="326"/>
      <c r="F17" s="326"/>
      <c r="G17" s="341"/>
      <c r="H17" s="1817"/>
      <c r="I17" s="1803"/>
      <c r="J17" s="1818"/>
      <c r="K17" s="328"/>
      <c r="L17" s="328"/>
      <c r="M17" s="339"/>
      <c r="N17" s="1811"/>
      <c r="O17" s="1807"/>
      <c r="P17" s="1812"/>
      <c r="Q17" s="160"/>
    </row>
    <row r="18" spans="1:17" ht="18.2" customHeight="1">
      <c r="A18" s="270">
        <v>2</v>
      </c>
      <c r="B18" s="157" t="s">
        <v>228</v>
      </c>
      <c r="C18" s="156" t="s">
        <v>227</v>
      </c>
      <c r="D18" s="159" t="s">
        <v>901</v>
      </c>
      <c r="E18" s="270">
        <v>41</v>
      </c>
      <c r="F18" s="270">
        <v>36</v>
      </c>
      <c r="G18" s="287">
        <f t="shared" ref="G18:G23" si="0">F18/E18*100</f>
        <v>87.804878048780495</v>
      </c>
      <c r="H18" s="1809"/>
      <c r="I18" s="1815"/>
      <c r="J18" s="1816" t="e">
        <f>I18/H18*100</f>
        <v>#DIV/0!</v>
      </c>
      <c r="K18" s="270">
        <v>44</v>
      </c>
      <c r="L18" s="270">
        <v>36</v>
      </c>
      <c r="M18" s="289">
        <f t="shared" ref="M18:M23" si="1">L18/K18*100</f>
        <v>81.818181818181827</v>
      </c>
      <c r="N18" s="1809"/>
      <c r="O18" s="1543"/>
      <c r="P18" s="1810" t="e">
        <f>O18/N18*100</f>
        <v>#DIV/0!</v>
      </c>
      <c r="Q18" s="159"/>
    </row>
    <row r="19" spans="1:17" ht="18.2" customHeight="1">
      <c r="A19" s="271"/>
      <c r="B19" s="156"/>
      <c r="C19" s="156" t="s">
        <v>790</v>
      </c>
      <c r="D19" s="160"/>
      <c r="E19" s="326"/>
      <c r="F19" s="326"/>
      <c r="G19" s="341"/>
      <c r="H19" s="1817"/>
      <c r="I19" s="1803"/>
      <c r="J19" s="1818"/>
      <c r="K19" s="328"/>
      <c r="L19" s="328"/>
      <c r="M19" s="339"/>
      <c r="N19" s="1811"/>
      <c r="O19" s="1807"/>
      <c r="P19" s="1812"/>
      <c r="Q19" s="160"/>
    </row>
    <row r="20" spans="1:17" ht="18.2" customHeight="1">
      <c r="A20" s="271"/>
      <c r="B20" s="156"/>
      <c r="C20" s="156" t="s">
        <v>791</v>
      </c>
      <c r="D20" s="160"/>
      <c r="E20" s="326"/>
      <c r="F20" s="326"/>
      <c r="G20" s="341"/>
      <c r="H20" s="1817"/>
      <c r="I20" s="1803"/>
      <c r="J20" s="1818"/>
      <c r="K20" s="328"/>
      <c r="L20" s="328"/>
      <c r="M20" s="339"/>
      <c r="N20" s="1811"/>
      <c r="O20" s="1807"/>
      <c r="P20" s="1812"/>
      <c r="Q20" s="160"/>
    </row>
    <row r="21" spans="1:17" ht="18.2" customHeight="1">
      <c r="A21" s="271"/>
      <c r="B21" s="156"/>
      <c r="C21" s="156" t="s">
        <v>788</v>
      </c>
      <c r="D21" s="160"/>
      <c r="E21" s="326"/>
      <c r="F21" s="326"/>
      <c r="G21" s="341"/>
      <c r="H21" s="1817"/>
      <c r="I21" s="1803"/>
      <c r="J21" s="1818"/>
      <c r="K21" s="328"/>
      <c r="L21" s="328"/>
      <c r="M21" s="339"/>
      <c r="N21" s="1811"/>
      <c r="O21" s="1807"/>
      <c r="P21" s="1812"/>
      <c r="Q21" s="160"/>
    </row>
    <row r="22" spans="1:17" ht="18.2" customHeight="1">
      <c r="A22" s="271"/>
      <c r="B22" s="156"/>
      <c r="C22" s="156" t="s">
        <v>792</v>
      </c>
      <c r="D22" s="160"/>
      <c r="E22" s="326"/>
      <c r="F22" s="326"/>
      <c r="G22" s="341"/>
      <c r="H22" s="1817"/>
      <c r="I22" s="1819"/>
      <c r="J22" s="1818"/>
      <c r="K22" s="328"/>
      <c r="L22" s="328"/>
      <c r="M22" s="339"/>
      <c r="N22" s="1811"/>
      <c r="O22" s="1807"/>
      <c r="P22" s="1812"/>
      <c r="Q22" s="160"/>
    </row>
    <row r="23" spans="1:17" ht="18.2" customHeight="1">
      <c r="A23" s="273"/>
      <c r="B23" s="191" t="s">
        <v>68</v>
      </c>
      <c r="C23" s="185"/>
      <c r="D23" s="191"/>
      <c r="E23" s="1181">
        <f>SUM(E13:E22)</f>
        <v>130</v>
      </c>
      <c r="F23" s="1181">
        <f>SUM(F13:F22)</f>
        <v>113</v>
      </c>
      <c r="G23" s="288">
        <f t="shared" si="0"/>
        <v>86.92307692307692</v>
      </c>
      <c r="H23" s="1353">
        <f>SUM(H13:H22)</f>
        <v>0</v>
      </c>
      <c r="I23" s="1353">
        <f>SUM(I13:I22)</f>
        <v>0</v>
      </c>
      <c r="J23" s="1352" t="e">
        <f>I23/H23*100</f>
        <v>#DIV/0!</v>
      </c>
      <c r="K23" s="1182">
        <f>SUM(K13:K22)</f>
        <v>135</v>
      </c>
      <c r="L23" s="1182">
        <f>SUM(L13:L22)</f>
        <v>116</v>
      </c>
      <c r="M23" s="290">
        <f t="shared" si="1"/>
        <v>85.925925925925924</v>
      </c>
      <c r="N23" s="1813">
        <f>SUM(N13:N22)</f>
        <v>0</v>
      </c>
      <c r="O23" s="1813">
        <f>SUM(O13:O22)</f>
        <v>0</v>
      </c>
      <c r="P23" s="1814" t="e">
        <f>O23/N23*100</f>
        <v>#DIV/0!</v>
      </c>
      <c r="Q23" s="191"/>
    </row>
    <row r="24" spans="1:17" ht="18" customHeight="1">
      <c r="Q24" s="564"/>
    </row>
    <row r="25" spans="1:17" ht="18" customHeight="1">
      <c r="Q25" s="564"/>
    </row>
    <row r="26" spans="1:17" ht="18" customHeight="1">
      <c r="Q26" s="564"/>
    </row>
    <row r="27" spans="1:17" ht="18" customHeight="1">
      <c r="Q27" s="564"/>
    </row>
    <row r="28" spans="1:17" ht="18" customHeight="1">
      <c r="Q28" s="564"/>
    </row>
    <row r="29" spans="1:17" ht="18" customHeight="1">
      <c r="Q29" s="564"/>
    </row>
    <row r="30" spans="1:17" ht="21">
      <c r="F30" s="313"/>
      <c r="H30" s="313" t="s">
        <v>782</v>
      </c>
      <c r="Q30" s="566" t="s">
        <v>310</v>
      </c>
    </row>
    <row r="31" spans="1:17" ht="5.45" customHeight="1"/>
    <row r="32" spans="1:17" ht="21" customHeight="1">
      <c r="A32" s="28" t="s">
        <v>0</v>
      </c>
      <c r="B32" s="3" t="s">
        <v>256</v>
      </c>
      <c r="C32" s="3" t="s">
        <v>3</v>
      </c>
      <c r="D32" s="3" t="s">
        <v>114</v>
      </c>
      <c r="E32" s="1933" t="s">
        <v>8</v>
      </c>
      <c r="F32" s="1934"/>
      <c r="G32" s="1934"/>
      <c r="H32" s="1934"/>
      <c r="I32" s="1934"/>
      <c r="J32" s="1934"/>
      <c r="K32" s="1934"/>
      <c r="L32" s="1934"/>
      <c r="M32" s="1934"/>
      <c r="N32" s="1934"/>
      <c r="O32" s="1934"/>
      <c r="P32" s="1935"/>
      <c r="Q32" s="159" t="s">
        <v>28</v>
      </c>
    </row>
    <row r="33" spans="1:17" ht="21" customHeight="1">
      <c r="A33" s="27"/>
      <c r="B33" s="8" t="s">
        <v>255</v>
      </c>
      <c r="C33" s="8"/>
      <c r="D33" s="8"/>
      <c r="E33" s="314"/>
      <c r="F33" s="315" t="s">
        <v>4</v>
      </c>
      <c r="G33" s="331"/>
      <c r="H33" s="316"/>
      <c r="I33" s="317" t="s">
        <v>5</v>
      </c>
      <c r="J33" s="333"/>
      <c r="K33" s="318"/>
      <c r="L33" s="319" t="s">
        <v>6</v>
      </c>
      <c r="M33" s="334"/>
      <c r="N33" s="1185"/>
      <c r="O33" s="1189" t="s">
        <v>7</v>
      </c>
      <c r="P33" s="1186"/>
      <c r="Q33" s="160" t="s">
        <v>221</v>
      </c>
    </row>
    <row r="34" spans="1:17" ht="21" customHeight="1">
      <c r="A34" s="27"/>
      <c r="B34" s="8"/>
      <c r="C34" s="8"/>
      <c r="D34" s="8"/>
      <c r="E34" s="320" t="s">
        <v>26</v>
      </c>
      <c r="F34" s="320" t="s">
        <v>26</v>
      </c>
      <c r="G34" s="322" t="s">
        <v>23</v>
      </c>
      <c r="H34" s="320" t="s">
        <v>26</v>
      </c>
      <c r="I34" s="320" t="s">
        <v>26</v>
      </c>
      <c r="J34" s="1316" t="s">
        <v>23</v>
      </c>
      <c r="K34" s="320" t="s">
        <v>26</v>
      </c>
      <c r="L34" s="320" t="s">
        <v>26</v>
      </c>
      <c r="M34" s="335" t="s">
        <v>23</v>
      </c>
      <c r="N34" s="320" t="s">
        <v>26</v>
      </c>
      <c r="O34" s="320" t="s">
        <v>26</v>
      </c>
      <c r="P34" s="1187" t="s">
        <v>23</v>
      </c>
      <c r="Q34" s="160" t="s">
        <v>11</v>
      </c>
    </row>
    <row r="35" spans="1:17" ht="21" customHeight="1">
      <c r="A35" s="34"/>
      <c r="B35" s="4"/>
      <c r="C35" s="4"/>
      <c r="D35" s="4"/>
      <c r="E35" s="321" t="s">
        <v>54</v>
      </c>
      <c r="F35" s="321" t="s">
        <v>55</v>
      </c>
      <c r="G35" s="323"/>
      <c r="H35" s="321" t="s">
        <v>54</v>
      </c>
      <c r="I35" s="321" t="s">
        <v>55</v>
      </c>
      <c r="J35" s="1317"/>
      <c r="K35" s="321" t="s">
        <v>54</v>
      </c>
      <c r="L35" s="321" t="s">
        <v>55</v>
      </c>
      <c r="M35" s="336"/>
      <c r="N35" s="321" t="s">
        <v>54</v>
      </c>
      <c r="O35" s="321" t="s">
        <v>55</v>
      </c>
      <c r="P35" s="1188"/>
      <c r="Q35" s="161"/>
    </row>
    <row r="36" spans="1:17" ht="19.5" customHeight="1">
      <c r="A36" s="270">
        <v>1</v>
      </c>
      <c r="B36" s="157" t="s">
        <v>254</v>
      </c>
      <c r="C36" s="157" t="s">
        <v>314</v>
      </c>
      <c r="D36" s="292" t="s">
        <v>895</v>
      </c>
      <c r="E36" s="1801"/>
      <c r="F36" s="1781"/>
      <c r="G36" s="1782" t="e">
        <f>F36/E36*100</f>
        <v>#DIV/0!</v>
      </c>
      <c r="H36" s="1783"/>
      <c r="I36" s="1783"/>
      <c r="J36" s="1351" t="e">
        <f>I36/H36*100</f>
        <v>#DIV/0!</v>
      </c>
      <c r="K36" s="1784"/>
      <c r="L36" s="1784"/>
      <c r="M36" s="1673" t="e">
        <f>L36/K36*100</f>
        <v>#DIV/0!</v>
      </c>
      <c r="N36" s="1784"/>
      <c r="O36" s="1784"/>
      <c r="P36" s="1544" t="e">
        <f>O36/N36*100</f>
        <v>#DIV/0!</v>
      </c>
      <c r="Q36" s="159"/>
    </row>
    <row r="37" spans="1:17" ht="19.5" customHeight="1">
      <c r="A37" s="271"/>
      <c r="B37" s="156" t="s">
        <v>253</v>
      </c>
      <c r="C37" s="156" t="s">
        <v>862</v>
      </c>
      <c r="D37" s="160"/>
      <c r="E37" s="1802"/>
      <c r="F37" s="1802"/>
      <c r="G37" s="1550"/>
      <c r="H37" s="1803"/>
      <c r="I37" s="1803"/>
      <c r="J37" s="1804"/>
      <c r="K37" s="1805"/>
      <c r="L37" s="1805"/>
      <c r="M37" s="1806"/>
      <c r="N37" s="1807"/>
      <c r="O37" s="1807"/>
      <c r="P37" s="1808"/>
      <c r="Q37" s="160"/>
    </row>
    <row r="38" spans="1:17" ht="19.5" customHeight="1">
      <c r="A38" s="271"/>
      <c r="B38" s="156"/>
      <c r="C38" s="156" t="s">
        <v>861</v>
      </c>
      <c r="D38" s="160"/>
      <c r="E38" s="1802"/>
      <c r="F38" s="1802"/>
      <c r="G38" s="1550"/>
      <c r="H38" s="1803"/>
      <c r="I38" s="1803"/>
      <c r="J38" s="1804"/>
      <c r="K38" s="1805"/>
      <c r="L38" s="1805"/>
      <c r="M38" s="1806"/>
      <c r="N38" s="1807"/>
      <c r="O38" s="1807"/>
      <c r="P38" s="1808"/>
      <c r="Q38" s="160"/>
    </row>
    <row r="39" spans="1:17" ht="19.5" customHeight="1">
      <c r="A39" s="271"/>
      <c r="B39" s="156"/>
      <c r="C39" s="156" t="s">
        <v>793</v>
      </c>
      <c r="D39" s="160"/>
      <c r="E39" s="1802"/>
      <c r="F39" s="1802"/>
      <c r="G39" s="1550"/>
      <c r="H39" s="1803"/>
      <c r="I39" s="1803"/>
      <c r="J39" s="1804"/>
      <c r="K39" s="1805"/>
      <c r="L39" s="1805"/>
      <c r="M39" s="1806"/>
      <c r="N39" s="1807"/>
      <c r="O39" s="1807"/>
      <c r="P39" s="1808"/>
      <c r="Q39" s="160"/>
    </row>
    <row r="40" spans="1:17" ht="19.5" customHeight="1">
      <c r="A40" s="271"/>
      <c r="B40" s="156"/>
      <c r="C40" s="462" t="s">
        <v>123</v>
      </c>
      <c r="D40" s="292" t="s">
        <v>903</v>
      </c>
      <c r="E40" s="1801"/>
      <c r="F40" s="1781"/>
      <c r="G40" s="1782" t="e">
        <f>F40/E40*100</f>
        <v>#DIV/0!</v>
      </c>
      <c r="H40" s="1783"/>
      <c r="I40" s="1783"/>
      <c r="J40" s="1351" t="e">
        <f>I40/H40*100</f>
        <v>#DIV/0!</v>
      </c>
      <c r="K40" s="1784"/>
      <c r="L40" s="1784"/>
      <c r="M40" s="1673" t="e">
        <f>L40/K40*100</f>
        <v>#DIV/0!</v>
      </c>
      <c r="N40" s="1784"/>
      <c r="O40" s="1784"/>
      <c r="P40" s="1544" t="e">
        <f>O40/N40*100</f>
        <v>#DIV/0!</v>
      </c>
      <c r="Q40" s="159"/>
    </row>
    <row r="41" spans="1:17" ht="19.5" customHeight="1">
      <c r="A41" s="271"/>
      <c r="B41" s="156"/>
      <c r="C41" s="461" t="s">
        <v>315</v>
      </c>
      <c r="D41" s="160"/>
      <c r="E41" s="326"/>
      <c r="F41" s="326"/>
      <c r="G41" s="341"/>
      <c r="H41" s="324"/>
      <c r="I41" s="324"/>
      <c r="J41" s="1318"/>
      <c r="K41" s="328"/>
      <c r="L41" s="328"/>
      <c r="M41" s="1319"/>
      <c r="N41" s="1184"/>
      <c r="O41" s="1184"/>
      <c r="P41" s="1320"/>
      <c r="Q41" s="160"/>
    </row>
    <row r="42" spans="1:17" ht="19.5" customHeight="1">
      <c r="A42" s="271"/>
      <c r="B42" s="156"/>
      <c r="C42" s="461" t="s">
        <v>794</v>
      </c>
      <c r="D42" s="160"/>
      <c r="E42" s="326"/>
      <c r="F42" s="326"/>
      <c r="G42" s="341"/>
      <c r="H42" s="324"/>
      <c r="I42" s="324"/>
      <c r="J42" s="1318"/>
      <c r="K42" s="328"/>
      <c r="L42" s="328"/>
      <c r="M42" s="1319"/>
      <c r="N42" s="1184"/>
      <c r="O42" s="1184"/>
      <c r="P42" s="1320"/>
      <c r="Q42" s="160"/>
    </row>
    <row r="43" spans="1:17" ht="19.5" customHeight="1">
      <c r="A43" s="273"/>
      <c r="B43" s="158"/>
      <c r="C43" s="466" t="s">
        <v>795</v>
      </c>
      <c r="D43" s="161"/>
      <c r="E43" s="327"/>
      <c r="F43" s="327"/>
      <c r="G43" s="323"/>
      <c r="H43" s="325"/>
      <c r="I43" s="325"/>
      <c r="J43" s="1317"/>
      <c r="K43" s="329"/>
      <c r="L43" s="329"/>
      <c r="M43" s="336"/>
      <c r="N43" s="1321"/>
      <c r="O43" s="1321"/>
      <c r="P43" s="1188"/>
      <c r="Q43" s="161"/>
    </row>
    <row r="44" spans="1:17" ht="18" customHeight="1">
      <c r="A44" s="338"/>
      <c r="B44" s="269"/>
      <c r="C44" s="1191"/>
      <c r="D44" s="948"/>
      <c r="E44" s="338"/>
      <c r="F44" s="338"/>
      <c r="G44" s="1192"/>
      <c r="H44" s="338"/>
      <c r="I44" s="338"/>
      <c r="J44" s="1193"/>
      <c r="K44" s="338"/>
      <c r="L44" s="338"/>
      <c r="M44" s="1193"/>
      <c r="N44" s="338"/>
      <c r="O44" s="338"/>
      <c r="P44" s="1193"/>
      <c r="Q44" s="948"/>
    </row>
    <row r="45" spans="1:17" ht="18" customHeight="1">
      <c r="A45" s="337"/>
      <c r="B45" s="268"/>
      <c r="C45" s="1004"/>
      <c r="D45" s="264"/>
      <c r="E45" s="337"/>
      <c r="F45" s="337"/>
      <c r="G45" s="406"/>
      <c r="H45" s="337"/>
      <c r="I45" s="337"/>
      <c r="J45" s="1190"/>
      <c r="K45" s="337"/>
      <c r="L45" s="337"/>
      <c r="M45" s="1190"/>
      <c r="N45" s="337"/>
      <c r="O45" s="337"/>
      <c r="P45" s="1190"/>
      <c r="Q45" s="264"/>
    </row>
    <row r="46" spans="1:17" ht="18" customHeight="1">
      <c r="A46" s="337"/>
      <c r="B46" s="268"/>
      <c r="C46" s="1004"/>
      <c r="D46" s="264"/>
      <c r="E46" s="337"/>
      <c r="F46" s="337"/>
      <c r="G46" s="406"/>
      <c r="H46" s="337"/>
      <c r="I46" s="337"/>
      <c r="J46" s="1190"/>
      <c r="K46" s="337"/>
      <c r="L46" s="337"/>
      <c r="M46" s="1190"/>
      <c r="N46" s="337"/>
      <c r="O46" s="337"/>
      <c r="P46" s="1190"/>
      <c r="Q46" s="264"/>
    </row>
    <row r="47" spans="1:17" ht="18" customHeight="1">
      <c r="A47" s="337"/>
      <c r="B47" s="268"/>
      <c r="C47" s="1004"/>
      <c r="D47" s="264"/>
      <c r="E47" s="337"/>
      <c r="F47" s="337"/>
      <c r="G47" s="406"/>
      <c r="H47" s="337"/>
      <c r="I47" s="337"/>
      <c r="J47" s="1190"/>
      <c r="K47" s="337"/>
      <c r="L47" s="337"/>
      <c r="M47" s="1190"/>
      <c r="N47" s="337"/>
      <c r="O47" s="337"/>
      <c r="P47" s="1190"/>
      <c r="Q47" s="264"/>
    </row>
    <row r="48" spans="1:17" ht="18" customHeight="1">
      <c r="A48" s="337"/>
      <c r="B48" s="268"/>
      <c r="C48" s="1004"/>
      <c r="D48" s="264"/>
      <c r="E48" s="337"/>
      <c r="F48" s="337"/>
      <c r="G48" s="406"/>
      <c r="H48" s="337"/>
      <c r="I48" s="337"/>
      <c r="J48" s="1190"/>
      <c r="K48" s="337"/>
      <c r="L48" s="337"/>
      <c r="M48" s="1190"/>
      <c r="N48" s="337"/>
      <c r="O48" s="337"/>
      <c r="P48" s="1190"/>
      <c r="Q48" s="264"/>
    </row>
    <row r="49" spans="1:17" ht="18" customHeight="1">
      <c r="A49" s="337"/>
      <c r="B49" s="268"/>
      <c r="C49" s="1004"/>
      <c r="D49" s="264"/>
      <c r="E49" s="337"/>
      <c r="F49" s="337"/>
      <c r="G49" s="406"/>
      <c r="H49" s="337"/>
      <c r="I49" s="337"/>
      <c r="J49" s="1190"/>
      <c r="K49" s="337"/>
      <c r="L49" s="337"/>
      <c r="M49" s="1190"/>
      <c r="N49" s="337"/>
      <c r="O49" s="337"/>
      <c r="P49" s="1190"/>
      <c r="Q49" s="264"/>
    </row>
    <row r="50" spans="1:17" ht="18" customHeight="1">
      <c r="A50" s="337"/>
      <c r="B50" s="268"/>
      <c r="C50" s="1004"/>
      <c r="D50" s="264"/>
      <c r="E50" s="337"/>
      <c r="F50" s="337"/>
      <c r="G50" s="406"/>
      <c r="H50" s="337"/>
      <c r="I50" s="337"/>
      <c r="J50" s="1190"/>
      <c r="K50" s="337"/>
      <c r="L50" s="337"/>
      <c r="M50" s="1190"/>
      <c r="N50" s="337"/>
      <c r="O50" s="337"/>
      <c r="P50" s="1190"/>
      <c r="Q50" s="264"/>
    </row>
    <row r="51" spans="1:17" ht="18" customHeight="1">
      <c r="A51" s="337"/>
      <c r="B51" s="268"/>
      <c r="C51" s="1004"/>
      <c r="D51" s="264"/>
      <c r="E51" s="337"/>
      <c r="F51" s="337"/>
      <c r="G51" s="406"/>
      <c r="H51" s="337"/>
      <c r="I51" s="337"/>
      <c r="J51" s="1190"/>
      <c r="K51" s="337"/>
      <c r="L51" s="337"/>
      <c r="M51" s="1190"/>
      <c r="N51" s="337"/>
      <c r="O51" s="337"/>
      <c r="P51" s="1190"/>
      <c r="Q51" s="264"/>
    </row>
    <row r="52" spans="1:17" ht="18" customHeight="1">
      <c r="A52" s="337"/>
      <c r="B52" s="268"/>
      <c r="C52" s="1004"/>
      <c r="D52" s="264"/>
      <c r="E52" s="337"/>
      <c r="F52" s="337"/>
      <c r="G52" s="406"/>
      <c r="H52" s="337"/>
      <c r="I52" s="337"/>
      <c r="J52" s="1190"/>
      <c r="K52" s="337"/>
      <c r="L52" s="337"/>
      <c r="M52" s="1190"/>
      <c r="N52" s="337"/>
      <c r="O52" s="337"/>
      <c r="P52" s="1190"/>
      <c r="Q52" s="264"/>
    </row>
    <row r="53" spans="1:17" ht="18" customHeight="1">
      <c r="A53" s="337"/>
      <c r="B53" s="268"/>
      <c r="C53" s="1004"/>
      <c r="D53" s="264"/>
      <c r="E53" s="337"/>
      <c r="F53" s="337"/>
      <c r="G53" s="406"/>
      <c r="H53" s="337"/>
      <c r="I53" s="337"/>
      <c r="J53" s="1190"/>
      <c r="K53" s="337"/>
      <c r="L53" s="337"/>
      <c r="M53" s="1190"/>
      <c r="N53" s="337"/>
      <c r="O53" s="337"/>
      <c r="P53" s="1190"/>
      <c r="Q53" s="264"/>
    </row>
    <row r="54" spans="1:17" ht="18" customHeight="1">
      <c r="A54" s="337"/>
      <c r="B54" s="268"/>
      <c r="C54" s="1004"/>
      <c r="D54" s="264"/>
      <c r="E54" s="337"/>
      <c r="F54" s="337"/>
      <c r="G54" s="406"/>
      <c r="H54" s="337"/>
      <c r="I54" s="337"/>
      <c r="J54" s="1190"/>
      <c r="K54" s="337"/>
      <c r="L54" s="337"/>
      <c r="M54" s="1190"/>
      <c r="N54" s="337"/>
      <c r="O54" s="337"/>
      <c r="P54" s="1190"/>
      <c r="Q54" s="264"/>
    </row>
    <row r="55" spans="1:17" ht="18" customHeight="1">
      <c r="A55" s="337"/>
      <c r="B55" s="268"/>
      <c r="C55" s="1004"/>
      <c r="D55" s="264"/>
      <c r="E55" s="337"/>
      <c r="F55" s="337"/>
      <c r="G55" s="406"/>
      <c r="H55" s="337"/>
      <c r="I55" s="337"/>
      <c r="J55" s="1190"/>
      <c r="K55" s="337"/>
      <c r="L55" s="337"/>
      <c r="M55" s="1190"/>
      <c r="N55" s="337"/>
      <c r="O55" s="337"/>
      <c r="P55" s="1190"/>
      <c r="Q55" s="264"/>
    </row>
    <row r="56" spans="1:17" ht="18" customHeight="1">
      <c r="A56" s="337"/>
      <c r="B56" s="268"/>
      <c r="C56" s="1004"/>
      <c r="D56" s="264"/>
      <c r="E56" s="337"/>
      <c r="F56" s="337"/>
      <c r="G56" s="406"/>
      <c r="H56" s="337"/>
      <c r="I56" s="337"/>
      <c r="J56" s="1190"/>
      <c r="K56" s="337"/>
      <c r="L56" s="337"/>
      <c r="M56" s="1190"/>
      <c r="N56" s="337"/>
      <c r="O56" s="337"/>
      <c r="P56" s="1190"/>
      <c r="Q56" s="264"/>
    </row>
    <row r="57" spans="1:17" ht="18" customHeight="1">
      <c r="A57" s="337"/>
      <c r="B57" s="268"/>
      <c r="C57" s="1004"/>
      <c r="D57" s="264"/>
      <c r="E57" s="337"/>
      <c r="F57" s="337"/>
      <c r="G57" s="406"/>
      <c r="H57" s="337"/>
      <c r="I57" s="337"/>
      <c r="J57" s="1190"/>
      <c r="K57" s="337"/>
      <c r="L57" s="337"/>
      <c r="M57" s="1190"/>
      <c r="N57" s="337"/>
      <c r="O57" s="337"/>
      <c r="P57" s="1190"/>
      <c r="Q57" s="264"/>
    </row>
  </sheetData>
  <mergeCells count="2">
    <mergeCell ref="E9:P9"/>
    <mergeCell ref="E32:P32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I25"/>
  <sheetViews>
    <sheetView view="pageBreakPreview" topLeftCell="A13" zoomScaleNormal="100" zoomScaleSheetLayoutView="100" workbookViewId="0">
      <selection activeCell="C24" sqref="C24"/>
    </sheetView>
  </sheetViews>
  <sheetFormatPr defaultRowHeight="18.75"/>
  <cols>
    <col min="1" max="1" width="4.42578125" style="272" customWidth="1"/>
    <col min="2" max="2" width="28.7109375" customWidth="1"/>
    <col min="3" max="3" width="50.140625" customWidth="1"/>
    <col min="4" max="4" width="12.5703125" customWidth="1"/>
    <col min="5" max="6" width="10.140625" customWidth="1"/>
    <col min="7" max="7" width="9.85546875" customWidth="1"/>
    <col min="8" max="8" width="10.28515625" customWidth="1"/>
  </cols>
  <sheetData>
    <row r="1" spans="1:9" ht="23.25">
      <c r="B1" s="565" t="s">
        <v>305</v>
      </c>
      <c r="I1" s="566" t="s">
        <v>311</v>
      </c>
    </row>
    <row r="2" spans="1:9" ht="21">
      <c r="B2" s="553" t="s">
        <v>798</v>
      </c>
    </row>
    <row r="3" spans="1:9" ht="21">
      <c r="B3" s="1196" t="s">
        <v>863</v>
      </c>
    </row>
    <row r="4" spans="1:9" ht="21">
      <c r="B4" s="1159" t="s">
        <v>864</v>
      </c>
    </row>
    <row r="5" spans="1:9" ht="21">
      <c r="B5" s="1159" t="s">
        <v>865</v>
      </c>
    </row>
    <row r="6" spans="1:9" ht="21">
      <c r="B6" s="1159" t="s">
        <v>866</v>
      </c>
    </row>
    <row r="7" spans="1:9" s="558" customFormat="1" ht="21">
      <c r="A7" s="577"/>
      <c r="B7" s="558" t="s">
        <v>307</v>
      </c>
    </row>
    <row r="8" spans="1:9" s="558" customFormat="1" ht="21">
      <c r="A8" s="577"/>
      <c r="B8" s="558" t="s">
        <v>318</v>
      </c>
    </row>
    <row r="9" spans="1:9" s="558" customFormat="1" ht="21">
      <c r="A9" s="577"/>
      <c r="B9" s="558" t="s">
        <v>319</v>
      </c>
    </row>
    <row r="10" spans="1:9" s="558" customFormat="1" ht="21">
      <c r="A10" s="577"/>
      <c r="B10" s="558" t="s">
        <v>316</v>
      </c>
    </row>
    <row r="11" spans="1:9" s="558" customFormat="1" ht="21">
      <c r="A11" s="577"/>
      <c r="B11" s="558" t="s">
        <v>348</v>
      </c>
    </row>
    <row r="12" spans="1:9" s="558" customFormat="1" ht="21">
      <c r="A12" s="577"/>
      <c r="B12" s="558" t="s">
        <v>317</v>
      </c>
    </row>
    <row r="13" spans="1:9" ht="10.15" customHeight="1"/>
    <row r="14" spans="1:9" ht="21">
      <c r="D14" s="380" t="s">
        <v>797</v>
      </c>
    </row>
    <row r="15" spans="1:9" ht="8.85" customHeight="1"/>
    <row r="16" spans="1:9" ht="24" customHeight="1">
      <c r="A16" s="270" t="s">
        <v>0</v>
      </c>
      <c r="B16" s="159" t="s">
        <v>112</v>
      </c>
      <c r="C16" s="159" t="s">
        <v>3</v>
      </c>
      <c r="D16" s="159" t="s">
        <v>114</v>
      </c>
      <c r="E16" s="1931" t="s">
        <v>8</v>
      </c>
      <c r="F16" s="1932"/>
      <c r="G16" s="1932"/>
      <c r="H16" s="1936"/>
      <c r="I16" s="159" t="s">
        <v>225</v>
      </c>
    </row>
    <row r="17" spans="1:9" ht="21.75" customHeight="1">
      <c r="A17" s="273"/>
      <c r="B17" s="161"/>
      <c r="C17" s="161"/>
      <c r="D17" s="161"/>
      <c r="E17" s="233" t="s">
        <v>4</v>
      </c>
      <c r="F17" s="237" t="s">
        <v>5</v>
      </c>
      <c r="G17" s="251" t="s">
        <v>6</v>
      </c>
      <c r="H17" s="994" t="s">
        <v>7</v>
      </c>
      <c r="I17" s="161" t="s">
        <v>11</v>
      </c>
    </row>
    <row r="18" spans="1:9" ht="24" customHeight="1">
      <c r="A18" s="296">
        <v>1</v>
      </c>
      <c r="B18" s="47" t="s">
        <v>233</v>
      </c>
      <c r="C18" s="47" t="s">
        <v>229</v>
      </c>
      <c r="D18" s="271" t="s">
        <v>234</v>
      </c>
      <c r="E18" s="1183">
        <v>1</v>
      </c>
      <c r="F18" s="1183">
        <v>0</v>
      </c>
      <c r="G18" s="1183">
        <v>0</v>
      </c>
      <c r="H18" s="1183"/>
      <c r="I18" s="160"/>
    </row>
    <row r="19" spans="1:9" ht="24" customHeight="1">
      <c r="A19" s="297">
        <v>2</v>
      </c>
      <c r="B19" s="50" t="s">
        <v>230</v>
      </c>
      <c r="C19" s="1111" t="s">
        <v>231</v>
      </c>
      <c r="D19" s="291" t="s">
        <v>235</v>
      </c>
      <c r="E19" s="1195">
        <v>2</v>
      </c>
      <c r="F19" s="1195">
        <v>2</v>
      </c>
      <c r="G19" s="1195">
        <v>2</v>
      </c>
      <c r="H19" s="1195"/>
      <c r="I19" s="191"/>
    </row>
    <row r="20" spans="1:9" ht="24" customHeight="1">
      <c r="A20" s="296"/>
      <c r="B20" s="47"/>
      <c r="C20" s="1111" t="s">
        <v>232</v>
      </c>
      <c r="D20" s="1194" t="s">
        <v>800</v>
      </c>
      <c r="E20" s="1195">
        <v>0</v>
      </c>
      <c r="F20" s="1195">
        <v>0</v>
      </c>
      <c r="G20" s="1195">
        <v>0</v>
      </c>
      <c r="H20" s="1195"/>
      <c r="I20" s="191"/>
    </row>
    <row r="21" spans="1:9" ht="21" customHeight="1">
      <c r="A21" s="298"/>
      <c r="B21" s="49"/>
      <c r="C21" s="1111" t="s">
        <v>799</v>
      </c>
      <c r="D21" s="291" t="s">
        <v>234</v>
      </c>
      <c r="E21" s="1195"/>
      <c r="F21" s="1195"/>
      <c r="G21" s="1195"/>
      <c r="H21" s="1195"/>
      <c r="I21" s="191"/>
    </row>
    <row r="22" spans="1:9" ht="20.25" customHeight="1"/>
    <row r="23" spans="1:9" ht="20.25" customHeight="1"/>
    <row r="24" spans="1:9" ht="20.25" customHeight="1"/>
    <row r="25" spans="1:9" ht="20.25" customHeight="1"/>
  </sheetData>
  <mergeCells count="1">
    <mergeCell ref="E16:H16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</sheetPr>
  <dimension ref="A1:M81"/>
  <sheetViews>
    <sheetView view="pageBreakPreview" topLeftCell="A72" zoomScaleNormal="100" zoomScaleSheetLayoutView="100" workbookViewId="0">
      <selection activeCell="P82" sqref="P82"/>
    </sheetView>
  </sheetViews>
  <sheetFormatPr defaultRowHeight="18.75"/>
  <cols>
    <col min="1" max="1" width="4" customWidth="1"/>
    <col min="2" max="2" width="23.7109375" customWidth="1"/>
    <col min="3" max="3" width="25.85546875" customWidth="1"/>
    <col min="11" max="11" width="9.85546875" customWidth="1"/>
    <col min="12" max="12" width="10.140625" customWidth="1"/>
    <col min="13" max="13" width="8.42578125" customWidth="1"/>
  </cols>
  <sheetData>
    <row r="1" spans="1:13" ht="23.25">
      <c r="B1" s="565" t="s">
        <v>305</v>
      </c>
      <c r="M1" s="566" t="s">
        <v>312</v>
      </c>
    </row>
    <row r="2" spans="1:13" ht="21">
      <c r="B2" s="553" t="s">
        <v>809</v>
      </c>
    </row>
    <row r="3" spans="1:13" ht="21">
      <c r="A3" s="558"/>
      <c r="B3" s="558" t="s">
        <v>308</v>
      </c>
      <c r="C3" s="558"/>
      <c r="D3" s="558"/>
      <c r="E3" s="558"/>
      <c r="F3" s="558"/>
    </row>
    <row r="4" spans="1:13" ht="23.1" customHeight="1">
      <c r="A4" s="558"/>
      <c r="B4" s="1159" t="s">
        <v>810</v>
      </c>
      <c r="C4" s="558"/>
      <c r="D4" s="558"/>
      <c r="E4" s="558"/>
      <c r="F4" s="558"/>
    </row>
    <row r="5" spans="1:13" ht="21">
      <c r="A5" s="558"/>
      <c r="B5" s="1159" t="s">
        <v>811</v>
      </c>
      <c r="C5" s="558"/>
      <c r="D5" s="558"/>
      <c r="F5" s="558"/>
    </row>
    <row r="6" spans="1:13" ht="21">
      <c r="A6" s="558"/>
      <c r="B6" s="1159" t="s">
        <v>812</v>
      </c>
      <c r="C6" s="558"/>
      <c r="D6" s="558"/>
      <c r="E6" s="558"/>
      <c r="F6" s="558"/>
    </row>
    <row r="7" spans="1:13" ht="18.399999999999999" customHeight="1">
      <c r="A7" s="558"/>
      <c r="B7" s="558"/>
      <c r="C7" s="558"/>
      <c r="D7" s="558"/>
      <c r="E7" s="558"/>
      <c r="F7" s="558"/>
    </row>
    <row r="8" spans="1:13" ht="18.399999999999999" customHeight="1">
      <c r="A8" s="558"/>
      <c r="B8" s="558"/>
      <c r="C8" s="558"/>
      <c r="D8" s="558"/>
      <c r="E8" s="558"/>
      <c r="F8" s="558"/>
    </row>
    <row r="9" spans="1:13" ht="18.399999999999999" customHeight="1">
      <c r="A9" s="558"/>
      <c r="B9" s="558"/>
      <c r="C9" s="558"/>
      <c r="D9" s="558"/>
      <c r="E9" s="558"/>
      <c r="F9" s="558"/>
    </row>
    <row r="10" spans="1:13" ht="18.399999999999999" customHeight="1">
      <c r="A10" s="558"/>
      <c r="B10" s="558"/>
      <c r="C10" s="558"/>
      <c r="D10" s="558"/>
      <c r="E10" s="558"/>
      <c r="F10" s="558"/>
    </row>
    <row r="11" spans="1:13" ht="18.399999999999999" customHeight="1">
      <c r="A11" s="558"/>
      <c r="B11" s="558"/>
      <c r="C11" s="558"/>
      <c r="D11" s="558"/>
      <c r="E11" s="558"/>
      <c r="F11" s="558"/>
    </row>
    <row r="12" spans="1:13" ht="18.399999999999999" customHeight="1">
      <c r="A12" s="558"/>
      <c r="B12" s="558"/>
      <c r="C12" s="558"/>
      <c r="D12" s="558"/>
      <c r="E12" s="558"/>
      <c r="F12" s="558"/>
    </row>
    <row r="13" spans="1:13" ht="18.399999999999999" customHeight="1">
      <c r="A13" s="558"/>
      <c r="B13" s="558"/>
      <c r="C13" s="558"/>
      <c r="D13" s="558"/>
      <c r="E13" s="558"/>
      <c r="F13" s="558"/>
    </row>
    <row r="14" spans="1:13" ht="18.399999999999999" customHeight="1">
      <c r="A14" s="558"/>
      <c r="B14" s="558"/>
      <c r="C14" s="558"/>
      <c r="D14" s="558"/>
      <c r="E14" s="558"/>
      <c r="F14" s="558"/>
    </row>
    <row r="15" spans="1:13" ht="18.399999999999999" customHeight="1">
      <c r="A15" s="558"/>
      <c r="B15" s="558"/>
      <c r="C15" s="558"/>
      <c r="D15" s="558"/>
      <c r="E15" s="558"/>
      <c r="F15" s="558"/>
    </row>
    <row r="16" spans="1:13" ht="18.399999999999999" customHeight="1">
      <c r="A16" s="558"/>
      <c r="B16" s="558"/>
      <c r="C16" s="558"/>
      <c r="D16" s="558"/>
      <c r="E16" s="558"/>
      <c r="F16" s="558"/>
    </row>
    <row r="17" spans="1:13" ht="18.399999999999999" customHeight="1">
      <c r="A17" s="558"/>
      <c r="B17" s="558"/>
      <c r="C17" s="558"/>
      <c r="D17" s="558"/>
      <c r="E17" s="558"/>
      <c r="F17" s="558"/>
    </row>
    <row r="18" spans="1:13" ht="18.399999999999999" customHeight="1">
      <c r="A18" s="558"/>
      <c r="B18" s="558"/>
      <c r="C18" s="558"/>
      <c r="D18" s="558"/>
      <c r="E18" s="558"/>
      <c r="F18" s="558"/>
    </row>
    <row r="19" spans="1:13" ht="18.399999999999999" customHeight="1">
      <c r="A19" s="558"/>
      <c r="B19" s="558"/>
      <c r="C19" s="558"/>
      <c r="D19" s="558"/>
      <c r="E19" s="558"/>
      <c r="F19" s="558"/>
    </row>
    <row r="20" spans="1:13" ht="18.399999999999999" customHeight="1">
      <c r="A20" s="558"/>
      <c r="B20" s="558"/>
      <c r="C20" s="558"/>
      <c r="D20" s="558"/>
      <c r="E20" s="558"/>
      <c r="F20" s="558"/>
    </row>
    <row r="21" spans="1:13" ht="18.399999999999999" customHeight="1">
      <c r="A21" s="558"/>
      <c r="B21" s="558"/>
      <c r="C21" s="558"/>
      <c r="D21" s="558"/>
      <c r="E21" s="558"/>
      <c r="F21" s="558"/>
    </row>
    <row r="22" spans="1:13" ht="18.399999999999999" customHeight="1">
      <c r="A22" s="558"/>
      <c r="B22" s="558"/>
      <c r="C22" s="558"/>
      <c r="D22" s="558"/>
      <c r="E22" s="558"/>
      <c r="F22" s="558"/>
    </row>
    <row r="23" spans="1:13" ht="18.399999999999999" customHeight="1">
      <c r="A23" s="558"/>
      <c r="B23" s="558"/>
      <c r="C23" s="558"/>
      <c r="D23" s="558"/>
      <c r="E23" s="558"/>
      <c r="F23" s="558"/>
    </row>
    <row r="24" spans="1:13" ht="18.399999999999999" customHeight="1">
      <c r="A24" s="558"/>
      <c r="B24" s="558"/>
      <c r="C24" s="558"/>
      <c r="D24" s="558"/>
      <c r="E24" s="558"/>
      <c r="F24" s="558"/>
    </row>
    <row r="25" spans="1:13" ht="18.399999999999999" customHeight="1">
      <c r="A25" s="558"/>
      <c r="B25" s="558"/>
      <c r="C25" s="558"/>
      <c r="D25" s="558"/>
      <c r="E25" s="558"/>
      <c r="F25" s="558"/>
    </row>
    <row r="26" spans="1:13" ht="18.399999999999999" customHeight="1">
      <c r="A26" s="558"/>
      <c r="B26" s="558"/>
      <c r="C26" s="558"/>
      <c r="D26" s="558"/>
      <c r="E26" s="558"/>
      <c r="F26" s="558"/>
    </row>
    <row r="27" spans="1:13" ht="18.399999999999999" customHeight="1">
      <c r="A27" s="558"/>
      <c r="B27" s="558"/>
      <c r="C27" s="558"/>
      <c r="D27" s="558"/>
      <c r="E27" s="558"/>
      <c r="F27" s="558"/>
    </row>
    <row r="28" spans="1:13" ht="18.399999999999999" customHeight="1">
      <c r="A28" s="558"/>
      <c r="B28" s="558"/>
      <c r="C28" s="558"/>
      <c r="D28" s="558"/>
      <c r="E28" s="558"/>
      <c r="F28" s="558"/>
      <c r="M28" s="564"/>
    </row>
    <row r="29" spans="1:13" ht="18.75" customHeight="1">
      <c r="A29" s="558"/>
      <c r="B29" s="558"/>
      <c r="C29" s="558"/>
      <c r="D29" s="558"/>
      <c r="E29" s="558"/>
      <c r="F29" s="558"/>
      <c r="M29" s="566" t="s">
        <v>313</v>
      </c>
    </row>
    <row r="30" spans="1:13" ht="21">
      <c r="F30" s="184" t="s">
        <v>813</v>
      </c>
    </row>
    <row r="31" spans="1:13">
      <c r="A31" s="45" t="s">
        <v>0</v>
      </c>
      <c r="B31" s="45" t="s">
        <v>84</v>
      </c>
      <c r="C31" s="45" t="s">
        <v>3</v>
      </c>
      <c r="D31" s="45" t="s">
        <v>16</v>
      </c>
      <c r="E31" s="95"/>
      <c r="F31" s="70"/>
      <c r="G31" s="41"/>
      <c r="H31" s="41"/>
      <c r="I31" s="70" t="s">
        <v>8</v>
      </c>
      <c r="J31" s="41"/>
      <c r="K31" s="41"/>
      <c r="L31" s="82"/>
      <c r="M31" s="42" t="s">
        <v>9</v>
      </c>
    </row>
    <row r="32" spans="1:13">
      <c r="A32" s="46"/>
      <c r="B32" s="46" t="s">
        <v>93</v>
      </c>
      <c r="C32" s="46"/>
      <c r="D32" s="46" t="s">
        <v>15</v>
      </c>
      <c r="E32" s="1878" t="s">
        <v>4</v>
      </c>
      <c r="F32" s="1879"/>
      <c r="G32" s="1880" t="s">
        <v>5</v>
      </c>
      <c r="H32" s="1881"/>
      <c r="I32" s="1882" t="s">
        <v>6</v>
      </c>
      <c r="J32" s="1883"/>
      <c r="K32" s="1884" t="s">
        <v>7</v>
      </c>
      <c r="L32" s="1885"/>
      <c r="M32" s="43" t="s">
        <v>11</v>
      </c>
    </row>
    <row r="33" spans="1:13">
      <c r="A33" s="48"/>
      <c r="B33" s="49"/>
      <c r="C33" s="49"/>
      <c r="D33" s="48"/>
      <c r="E33" s="68" t="s">
        <v>85</v>
      </c>
      <c r="F33" s="150" t="s">
        <v>86</v>
      </c>
      <c r="G33" s="84" t="s">
        <v>85</v>
      </c>
      <c r="H33" s="149" t="s">
        <v>86</v>
      </c>
      <c r="I33" s="68" t="s">
        <v>85</v>
      </c>
      <c r="J33" s="87" t="s">
        <v>86</v>
      </c>
      <c r="K33" s="68" t="s">
        <v>85</v>
      </c>
      <c r="L33" s="834" t="s">
        <v>86</v>
      </c>
      <c r="M33" s="44"/>
    </row>
    <row r="34" spans="1:13" s="38" customFormat="1" ht="21" customHeight="1">
      <c r="A34" s="345">
        <v>1</v>
      </c>
      <c r="B34" s="346" t="s">
        <v>236</v>
      </c>
      <c r="C34" s="347"/>
      <c r="D34" s="348"/>
      <c r="E34" s="349"/>
      <c r="F34" s="350"/>
      <c r="G34" s="349"/>
      <c r="H34" s="350"/>
      <c r="I34" s="349"/>
      <c r="J34" s="345"/>
      <c r="K34" s="350"/>
      <c r="L34" s="350"/>
      <c r="M34" s="350"/>
    </row>
    <row r="35" spans="1:13" s="38" customFormat="1" ht="21" customHeight="1">
      <c r="A35" s="46"/>
      <c r="B35" s="1197" t="s">
        <v>88</v>
      </c>
      <c r="C35" s="50" t="s">
        <v>531</v>
      </c>
      <c r="D35" s="67" t="s">
        <v>69</v>
      </c>
      <c r="E35" s="1612">
        <v>4.08</v>
      </c>
      <c r="F35" s="1269">
        <v>4</v>
      </c>
      <c r="G35" s="1612">
        <v>4.07</v>
      </c>
      <c r="H35" s="1269">
        <v>4</v>
      </c>
      <c r="I35" s="1612">
        <v>4.0999999999999996</v>
      </c>
      <c r="J35" s="1269">
        <v>4</v>
      </c>
      <c r="K35" s="1612"/>
      <c r="L35" s="1613"/>
      <c r="M35" s="68"/>
    </row>
    <row r="36" spans="1:13" s="38" customFormat="1" ht="20.25" customHeight="1">
      <c r="A36" s="46"/>
      <c r="B36" s="386" t="s">
        <v>61</v>
      </c>
      <c r="C36" s="47" t="s">
        <v>532</v>
      </c>
      <c r="D36" s="46" t="s">
        <v>87</v>
      </c>
      <c r="E36" s="1605">
        <v>3.58</v>
      </c>
      <c r="F36" s="1268">
        <v>4</v>
      </c>
      <c r="G36" s="1605">
        <v>3.85</v>
      </c>
      <c r="H36" s="1268">
        <v>4</v>
      </c>
      <c r="I36" s="1605"/>
      <c r="J36" s="1268"/>
      <c r="K36" s="1605"/>
      <c r="L36" s="1268"/>
      <c r="M36" s="46"/>
    </row>
    <row r="37" spans="1:13" s="38" customFormat="1" ht="18.75" customHeight="1">
      <c r="A37" s="46"/>
      <c r="B37" s="85"/>
      <c r="C37" s="49" t="s">
        <v>533</v>
      </c>
      <c r="D37" s="75"/>
      <c r="E37" s="1561"/>
      <c r="F37" s="366"/>
      <c r="G37" s="1562"/>
      <c r="H37" s="1578"/>
      <c r="I37" s="1563"/>
      <c r="J37" s="1567"/>
      <c r="K37" s="1564"/>
      <c r="L37" s="1568"/>
      <c r="M37" s="46"/>
    </row>
    <row r="38" spans="1:13" s="38" customFormat="1" ht="18" customHeight="1">
      <c r="A38" s="46"/>
      <c r="B38" s="81"/>
      <c r="C38" s="94" t="s">
        <v>68</v>
      </c>
      <c r="D38" s="68"/>
      <c r="E38" s="1556">
        <f>AVERAGE(E35:E36)</f>
        <v>3.83</v>
      </c>
      <c r="F38" s="1269">
        <v>4</v>
      </c>
      <c r="G38" s="1558">
        <f>AVERAGE(G35:G36)</f>
        <v>3.96</v>
      </c>
      <c r="H38" s="1269">
        <v>4</v>
      </c>
      <c r="I38" s="1559">
        <f>AVERAGE(I35:I36)</f>
        <v>4.0999999999999996</v>
      </c>
      <c r="J38" s="1269"/>
      <c r="K38" s="1560" t="e">
        <f>AVERAGE(K35:K36)</f>
        <v>#DIV/0!</v>
      </c>
      <c r="L38" s="1269"/>
      <c r="M38" s="68"/>
    </row>
    <row r="39" spans="1:13" s="38" customFormat="1" ht="18.2" customHeight="1">
      <c r="A39" s="345">
        <v>2</v>
      </c>
      <c r="B39" s="346" t="s">
        <v>237</v>
      </c>
      <c r="C39" s="347"/>
      <c r="D39" s="350"/>
      <c r="E39" s="1579"/>
      <c r="F39" s="1580"/>
      <c r="G39" s="1579"/>
      <c r="H39" s="1580"/>
      <c r="I39" s="1579"/>
      <c r="J39" s="1580"/>
      <c r="K39" s="1579"/>
      <c r="L39" s="1580"/>
      <c r="M39" s="350"/>
    </row>
    <row r="40" spans="1:13" s="38" customFormat="1" ht="18" customHeight="1">
      <c r="A40" s="46"/>
      <c r="B40" s="1197" t="s">
        <v>90</v>
      </c>
      <c r="C40" s="50" t="s">
        <v>531</v>
      </c>
      <c r="D40" s="67" t="s">
        <v>69</v>
      </c>
      <c r="E40" s="1612">
        <v>4.41</v>
      </c>
      <c r="F40" s="1269">
        <v>4</v>
      </c>
      <c r="G40" s="1612">
        <v>4.54</v>
      </c>
      <c r="H40" s="1269">
        <v>5</v>
      </c>
      <c r="I40" s="1612">
        <v>4.22</v>
      </c>
      <c r="J40" s="1269">
        <v>4</v>
      </c>
      <c r="K40" s="1612"/>
      <c r="L40" s="1613"/>
      <c r="M40" s="68"/>
    </row>
    <row r="41" spans="1:13" s="38" customFormat="1" ht="18" customHeight="1">
      <c r="A41" s="46"/>
      <c r="B41" s="1198" t="s">
        <v>63</v>
      </c>
      <c r="C41" s="47" t="s">
        <v>534</v>
      </c>
      <c r="D41" s="46" t="s">
        <v>87</v>
      </c>
      <c r="E41" s="1594">
        <f>(E42+E43+E46)/3</f>
        <v>0</v>
      </c>
      <c r="F41" s="1601"/>
      <c r="G41" s="1595">
        <f>(G42+G43+G46)/3</f>
        <v>0</v>
      </c>
      <c r="H41" s="1499"/>
      <c r="I41" s="1596">
        <f>(I42+I43+I46)/3</f>
        <v>0</v>
      </c>
      <c r="J41" s="1499"/>
      <c r="K41" s="1597">
        <f>(K42+K43+K46)/3</f>
        <v>0</v>
      </c>
      <c r="L41" s="1499"/>
      <c r="M41" s="1199"/>
    </row>
    <row r="42" spans="1:13" s="38" customFormat="1" ht="20.25" customHeight="1">
      <c r="A42" s="53"/>
      <c r="B42" s="749" t="s">
        <v>536</v>
      </c>
      <c r="C42" s="47" t="s">
        <v>535</v>
      </c>
      <c r="D42" s="46"/>
      <c r="E42" s="1323"/>
      <c r="F42" s="1587"/>
      <c r="G42" s="1323"/>
      <c r="H42" s="1374"/>
      <c r="I42" s="1323"/>
      <c r="J42" s="1374"/>
      <c r="K42" s="1323"/>
      <c r="L42" s="1820"/>
      <c r="M42" s="743"/>
    </row>
    <row r="43" spans="1:13" s="38" customFormat="1" ht="18.75" customHeight="1">
      <c r="A43" s="53"/>
      <c r="B43" s="749" t="s">
        <v>537</v>
      </c>
      <c r="C43" s="741"/>
      <c r="D43" s="46"/>
      <c r="E43" s="1588">
        <f>(E44+E45)/2</f>
        <v>0</v>
      </c>
      <c r="F43" s="1587"/>
      <c r="G43" s="1589">
        <f>(G44+G45)/2</f>
        <v>0</v>
      </c>
      <c r="H43" s="1374"/>
      <c r="I43" s="1590">
        <f>(I44+I45)/2</f>
        <v>0</v>
      </c>
      <c r="J43" s="1374"/>
      <c r="K43" s="1591">
        <f>(K44+K45)/2</f>
        <v>0</v>
      </c>
      <c r="L43" s="1374"/>
      <c r="M43" s="743"/>
    </row>
    <row r="44" spans="1:13" s="38" customFormat="1" ht="18.75" customHeight="1">
      <c r="A44" s="53"/>
      <c r="B44" s="749" t="s">
        <v>538</v>
      </c>
      <c r="C44" s="741"/>
      <c r="D44" s="46"/>
      <c r="E44" s="1323"/>
      <c r="F44" s="1587"/>
      <c r="G44" s="1323"/>
      <c r="H44" s="1374"/>
      <c r="I44" s="1323"/>
      <c r="J44" s="1374"/>
      <c r="K44" s="1323"/>
      <c r="L44" s="1820"/>
      <c r="M44" s="743"/>
    </row>
    <row r="45" spans="1:13" s="38" customFormat="1" ht="19.5" customHeight="1">
      <c r="A45" s="53"/>
      <c r="B45" s="749" t="s">
        <v>539</v>
      </c>
      <c r="C45" s="741"/>
      <c r="D45" s="46"/>
      <c r="E45" s="1323"/>
      <c r="F45" s="1587"/>
      <c r="G45" s="1323"/>
      <c r="H45" s="1374"/>
      <c r="I45" s="1323"/>
      <c r="J45" s="1374"/>
      <c r="K45" s="1323"/>
      <c r="L45" s="1820"/>
      <c r="M45" s="743"/>
    </row>
    <row r="46" spans="1:13" s="38" customFormat="1" ht="18.75" customHeight="1">
      <c r="A46" s="53"/>
      <c r="B46" s="1200" t="s">
        <v>518</v>
      </c>
      <c r="C46" s="47"/>
      <c r="D46" s="46"/>
      <c r="E46" s="1602"/>
      <c r="F46" s="1603"/>
      <c r="G46" s="1602"/>
      <c r="H46" s="1488"/>
      <c r="I46" s="1602"/>
      <c r="J46" s="1488"/>
      <c r="K46" s="1602"/>
      <c r="L46" s="1821"/>
      <c r="M46" s="1203"/>
    </row>
    <row r="47" spans="1:13" s="38" customFormat="1" ht="17.25" customHeight="1">
      <c r="A47" s="46"/>
      <c r="B47" s="1201" t="s">
        <v>67</v>
      </c>
      <c r="C47" s="47"/>
      <c r="D47" s="47"/>
      <c r="E47" s="1581">
        <f>(E48+E49+E50+E51)/4</f>
        <v>0</v>
      </c>
      <c r="F47" s="1584"/>
      <c r="G47" s="1583">
        <f>(G48+G49+G50+G51)/4</f>
        <v>0</v>
      </c>
      <c r="H47" s="1584"/>
      <c r="I47" s="1585">
        <f>(I48+I49+I50+I51)/4</f>
        <v>0</v>
      </c>
      <c r="J47" s="1584"/>
      <c r="K47" s="1586">
        <f>(K48+K49+K50+K51)/4</f>
        <v>0</v>
      </c>
      <c r="L47" s="1584"/>
      <c r="M47" s="1204"/>
    </row>
    <row r="48" spans="1:13" s="38" customFormat="1" ht="18" customHeight="1">
      <c r="A48" s="46"/>
      <c r="B48" s="744" t="s">
        <v>540</v>
      </c>
      <c r="C48" s="47"/>
      <c r="D48" s="47"/>
      <c r="E48" s="1323"/>
      <c r="F48" s="1374"/>
      <c r="G48" s="1323"/>
      <c r="H48" s="1374"/>
      <c r="I48" s="1323"/>
      <c r="J48" s="1374"/>
      <c r="K48" s="1323"/>
      <c r="L48" s="1820"/>
      <c r="M48" s="743"/>
    </row>
    <row r="49" spans="1:13" s="38" customFormat="1" ht="18" customHeight="1">
      <c r="A49" s="46"/>
      <c r="B49" s="744" t="s">
        <v>541</v>
      </c>
      <c r="C49" s="47"/>
      <c r="D49" s="47"/>
      <c r="E49" s="1323"/>
      <c r="F49" s="1374"/>
      <c r="G49" s="1323"/>
      <c r="H49" s="1374"/>
      <c r="I49" s="1323"/>
      <c r="J49" s="1374"/>
      <c r="K49" s="1323"/>
      <c r="L49" s="1820"/>
      <c r="M49" s="743"/>
    </row>
    <row r="50" spans="1:13" s="38" customFormat="1" ht="18" customHeight="1">
      <c r="A50" s="46"/>
      <c r="B50" s="744" t="s">
        <v>542</v>
      </c>
      <c r="C50" s="47"/>
      <c r="D50" s="47"/>
      <c r="E50" s="1323"/>
      <c r="F50" s="1374"/>
      <c r="G50" s="1323"/>
      <c r="H50" s="1374"/>
      <c r="I50" s="1323"/>
      <c r="J50" s="1374"/>
      <c r="K50" s="1323"/>
      <c r="L50" s="1820"/>
      <c r="M50" s="743"/>
    </row>
    <row r="51" spans="1:13" s="38" customFormat="1" ht="18" customHeight="1">
      <c r="A51" s="46"/>
      <c r="B51" s="1202" t="s">
        <v>543</v>
      </c>
      <c r="C51" s="47"/>
      <c r="D51" s="47"/>
      <c r="E51" s="1604"/>
      <c r="F51" s="1483"/>
      <c r="G51" s="1604"/>
      <c r="H51" s="1483"/>
      <c r="I51" s="1604"/>
      <c r="J51" s="1483"/>
      <c r="K51" s="1604"/>
      <c r="L51" s="1822"/>
      <c r="M51" s="1207"/>
    </row>
    <row r="52" spans="1:13" s="38" customFormat="1">
      <c r="A52" s="46"/>
      <c r="B52" s="1198" t="s">
        <v>66</v>
      </c>
      <c r="C52" s="47"/>
      <c r="D52" s="47"/>
      <c r="E52" s="1594">
        <f>(E53+E54)/2</f>
        <v>0</v>
      </c>
      <c r="F52" s="1499"/>
      <c r="G52" s="1595">
        <f>(G53+G54)/2</f>
        <v>0</v>
      </c>
      <c r="H52" s="1499"/>
      <c r="I52" s="1596">
        <f>(I53+I54)/2</f>
        <v>2.19</v>
      </c>
      <c r="J52" s="1499"/>
      <c r="K52" s="1597">
        <f>(K53+K54)/2</f>
        <v>0</v>
      </c>
      <c r="L52" s="1499"/>
      <c r="M52" s="1199"/>
    </row>
    <row r="53" spans="1:13" s="38" customFormat="1" ht="18.75" customHeight="1">
      <c r="A53" s="46"/>
      <c r="B53" s="744" t="s">
        <v>544</v>
      </c>
      <c r="C53" s="47"/>
      <c r="D53" s="47"/>
      <c r="E53" s="1323"/>
      <c r="F53" s="1587"/>
      <c r="G53" s="1323"/>
      <c r="H53" s="1587"/>
      <c r="I53" s="1590">
        <v>4.38</v>
      </c>
      <c r="J53" s="1374"/>
      <c r="K53" s="1323"/>
      <c r="L53" s="1820"/>
      <c r="M53" s="743"/>
    </row>
    <row r="54" spans="1:13" s="38" customFormat="1">
      <c r="A54" s="46"/>
      <c r="B54" s="1202" t="s">
        <v>545</v>
      </c>
      <c r="C54" s="47"/>
      <c r="D54" s="47"/>
      <c r="E54" s="1604"/>
      <c r="F54" s="1483"/>
      <c r="G54" s="1604"/>
      <c r="H54" s="1483"/>
      <c r="I54" s="1604"/>
      <c r="J54" s="1483"/>
      <c r="K54" s="1604"/>
      <c r="L54" s="1822"/>
      <c r="M54" s="1207"/>
    </row>
    <row r="55" spans="1:13" s="38" customFormat="1" ht="18" customHeight="1">
      <c r="A55" s="46"/>
      <c r="B55" s="1208" t="s">
        <v>65</v>
      </c>
      <c r="C55" s="47"/>
      <c r="D55" s="47"/>
      <c r="E55" s="1605"/>
      <c r="F55" s="1606"/>
      <c r="G55" s="1605"/>
      <c r="H55" s="1607"/>
      <c r="I55" s="1605"/>
      <c r="J55" s="1268"/>
      <c r="K55" s="1605"/>
      <c r="L55" s="1823"/>
      <c r="M55" s="46"/>
    </row>
    <row r="56" spans="1:13" s="38" customFormat="1" ht="18" customHeight="1">
      <c r="A56" s="46"/>
      <c r="B56" s="750"/>
      <c r="C56" s="751" t="s">
        <v>68</v>
      </c>
      <c r="D56" s="50"/>
      <c r="E56" s="1608">
        <f>(E40+E41+E47+E52+E55)/5</f>
        <v>0.88200000000000001</v>
      </c>
      <c r="F56" s="1035"/>
      <c r="G56" s="1609">
        <f>(G40+G41+G47+G52+G55)/5</f>
        <v>0.90800000000000003</v>
      </c>
      <c r="H56" s="1035"/>
      <c r="I56" s="1610">
        <f>(I40+I41+I47+I52+I55)/5</f>
        <v>1.282</v>
      </c>
      <c r="J56" s="1035"/>
      <c r="K56" s="1611">
        <f>(K40+K41+K47+K52+K55)/5</f>
        <v>0</v>
      </c>
      <c r="L56" s="1035"/>
      <c r="M56" s="45"/>
    </row>
    <row r="57" spans="1:13" s="38" customFormat="1" ht="9" customHeight="1">
      <c r="A57" s="595"/>
      <c r="B57" s="1211"/>
      <c r="C57" s="1212"/>
      <c r="D57" s="755"/>
      <c r="E57" s="352"/>
      <c r="F57" s="351"/>
      <c r="G57" s="352"/>
      <c r="H57" s="351"/>
      <c r="I57" s="352"/>
      <c r="J57" s="351"/>
      <c r="K57" s="352"/>
      <c r="L57" s="351"/>
      <c r="M57" s="595"/>
    </row>
    <row r="58" spans="1:13" s="38" customFormat="1" ht="21">
      <c r="A58" s="72"/>
      <c r="B58" s="93"/>
      <c r="C58" s="1213"/>
      <c r="D58" s="93"/>
      <c r="E58" s="72"/>
      <c r="F58" s="1214" t="s">
        <v>813</v>
      </c>
      <c r="G58" s="1213"/>
      <c r="H58" s="72"/>
      <c r="I58" s="72"/>
      <c r="J58" s="72"/>
      <c r="K58" s="72"/>
      <c r="L58" s="1215"/>
      <c r="M58" s="1216" t="s">
        <v>827</v>
      </c>
    </row>
    <row r="59" spans="1:13" s="38" customFormat="1" ht="1.35" customHeight="1">
      <c r="A59" s="37"/>
      <c r="E59" s="37"/>
      <c r="F59" s="37"/>
      <c r="G59" s="37"/>
      <c r="H59" s="37"/>
      <c r="I59" s="37"/>
      <c r="J59" s="37"/>
      <c r="K59" s="37"/>
      <c r="L59" s="37"/>
      <c r="M59" s="37"/>
    </row>
    <row r="60" spans="1:13" s="38" customFormat="1" ht="18.399999999999999" customHeight="1">
      <c r="A60" s="45" t="s">
        <v>0</v>
      </c>
      <c r="B60" s="45" t="s">
        <v>84</v>
      </c>
      <c r="C60" s="45" t="s">
        <v>3</v>
      </c>
      <c r="D60" s="45" t="s">
        <v>16</v>
      </c>
      <c r="E60" s="939"/>
      <c r="F60" s="1013"/>
      <c r="G60" s="950"/>
      <c r="H60" s="950"/>
      <c r="I60" s="1013" t="s">
        <v>8</v>
      </c>
      <c r="J60" s="950"/>
      <c r="K60" s="950"/>
      <c r="L60" s="951"/>
      <c r="M60" s="42" t="s">
        <v>28</v>
      </c>
    </row>
    <row r="61" spans="1:13" s="38" customFormat="1" ht="18.399999999999999" customHeight="1">
      <c r="A61" s="46"/>
      <c r="B61" s="46" t="s">
        <v>93</v>
      </c>
      <c r="C61" s="46" t="s">
        <v>549</v>
      </c>
      <c r="D61" s="46" t="s">
        <v>15</v>
      </c>
      <c r="E61" s="1878" t="s">
        <v>4</v>
      </c>
      <c r="F61" s="1879"/>
      <c r="G61" s="1880" t="s">
        <v>5</v>
      </c>
      <c r="H61" s="1881"/>
      <c r="I61" s="1882" t="s">
        <v>6</v>
      </c>
      <c r="J61" s="1883"/>
      <c r="K61" s="1884" t="s">
        <v>7</v>
      </c>
      <c r="L61" s="1885"/>
      <c r="M61" s="43" t="s">
        <v>27</v>
      </c>
    </row>
    <row r="62" spans="1:13" s="38" customFormat="1" ht="18" customHeight="1">
      <c r="A62" s="48"/>
      <c r="B62" s="49"/>
      <c r="C62" s="49"/>
      <c r="D62" s="48"/>
      <c r="E62" s="68" t="s">
        <v>85</v>
      </c>
      <c r="F62" s="150" t="s">
        <v>86</v>
      </c>
      <c r="G62" s="84" t="s">
        <v>85</v>
      </c>
      <c r="H62" s="149" t="s">
        <v>86</v>
      </c>
      <c r="I62" s="68" t="s">
        <v>85</v>
      </c>
      <c r="J62" s="87" t="s">
        <v>86</v>
      </c>
      <c r="K62" s="68" t="s">
        <v>85</v>
      </c>
      <c r="L62" s="835" t="s">
        <v>86</v>
      </c>
      <c r="M62" s="44" t="s">
        <v>11</v>
      </c>
    </row>
    <row r="63" spans="1:13" s="38" customFormat="1" ht="18.75" customHeight="1">
      <c r="A63" s="46"/>
      <c r="B63" s="385" t="s">
        <v>89</v>
      </c>
      <c r="C63" s="47" t="s">
        <v>550</v>
      </c>
      <c r="D63" s="67" t="s">
        <v>69</v>
      </c>
      <c r="E63" s="1594">
        <f>(E64+E65)/2</f>
        <v>0</v>
      </c>
      <c r="F63" s="1499"/>
      <c r="G63" s="1595">
        <f>(G64+G65)/2</f>
        <v>0</v>
      </c>
      <c r="H63" s="1499"/>
      <c r="I63" s="1596">
        <f>(I64+I65)/2</f>
        <v>0</v>
      </c>
      <c r="J63" s="1499"/>
      <c r="K63" s="1597">
        <f>(K64+K65)/2</f>
        <v>0</v>
      </c>
      <c r="L63" s="1499"/>
      <c r="M63" s="46"/>
    </row>
    <row r="64" spans="1:13" s="38" customFormat="1" ht="18.75" customHeight="1">
      <c r="A64" s="46"/>
      <c r="B64" s="1375" t="s">
        <v>905</v>
      </c>
      <c r="C64" s="47" t="s">
        <v>814</v>
      </c>
      <c r="D64" s="46" t="s">
        <v>87</v>
      </c>
      <c r="E64" s="1561"/>
      <c r="F64" s="366"/>
      <c r="G64" s="1562"/>
      <c r="H64" s="1578"/>
      <c r="I64" s="1563"/>
      <c r="J64" s="1567"/>
      <c r="K64" s="1564"/>
      <c r="L64" s="1568"/>
      <c r="M64" s="46"/>
    </row>
    <row r="65" spans="1:13" s="38" customFormat="1" ht="18.75" customHeight="1">
      <c r="A65" s="46"/>
      <c r="B65" s="1375" t="s">
        <v>905</v>
      </c>
      <c r="C65" s="47" t="s">
        <v>815</v>
      </c>
      <c r="D65" s="47"/>
      <c r="E65" s="1561"/>
      <c r="F65" s="366"/>
      <c r="G65" s="1562"/>
      <c r="H65" s="1578"/>
      <c r="I65" s="1563"/>
      <c r="J65" s="1567"/>
      <c r="K65" s="1564"/>
      <c r="L65" s="1568"/>
      <c r="M65" s="46"/>
    </row>
    <row r="66" spans="1:13" s="38" customFormat="1" ht="18.75" customHeight="1">
      <c r="A66" s="86">
        <v>3</v>
      </c>
      <c r="B66" s="151" t="s">
        <v>41</v>
      </c>
      <c r="C66" s="50" t="s">
        <v>550</v>
      </c>
      <c r="D66" s="67" t="s">
        <v>69</v>
      </c>
      <c r="E66" s="1554">
        <v>4.43</v>
      </c>
      <c r="F66" s="1035">
        <v>4</v>
      </c>
      <c r="G66" s="1554">
        <v>4.29</v>
      </c>
      <c r="H66" s="1273">
        <v>4</v>
      </c>
      <c r="I66" s="1554">
        <v>4.2</v>
      </c>
      <c r="J66" s="1035">
        <v>4</v>
      </c>
      <c r="K66" s="1824"/>
      <c r="L66" s="1035"/>
      <c r="M66" s="45"/>
    </row>
    <row r="67" spans="1:13" s="38" customFormat="1" ht="18.75" customHeight="1">
      <c r="A67" s="86"/>
      <c r="B67" s="386" t="s">
        <v>40</v>
      </c>
      <c r="C67" s="47" t="s">
        <v>551</v>
      </c>
      <c r="D67" s="46" t="s">
        <v>87</v>
      </c>
      <c r="E67" s="1561"/>
      <c r="F67" s="366"/>
      <c r="G67" s="1562"/>
      <c r="H67" s="1578"/>
      <c r="I67" s="1563"/>
      <c r="J67" s="1567"/>
      <c r="K67" s="1564"/>
      <c r="L67" s="1568"/>
      <c r="M67" s="46"/>
    </row>
    <row r="68" spans="1:13" s="38" customFormat="1" ht="18" customHeight="1">
      <c r="A68" s="86"/>
      <c r="B68" s="85"/>
      <c r="C68" s="47" t="s">
        <v>552</v>
      </c>
      <c r="D68" s="46"/>
      <c r="E68" s="1561"/>
      <c r="F68" s="366"/>
      <c r="G68" s="1562"/>
      <c r="H68" s="1578"/>
      <c r="I68" s="1563"/>
      <c r="J68" s="1567"/>
      <c r="K68" s="1564"/>
      <c r="L68" s="1568"/>
      <c r="M68" s="46"/>
    </row>
    <row r="69" spans="1:13" s="38" customFormat="1" ht="18.75" customHeight="1">
      <c r="A69" s="86"/>
      <c r="B69" s="85"/>
      <c r="C69" s="47" t="s">
        <v>470</v>
      </c>
      <c r="D69" s="46"/>
      <c r="E69" s="1561"/>
      <c r="F69" s="366"/>
      <c r="G69" s="1562"/>
      <c r="H69" s="1578"/>
      <c r="I69" s="1563"/>
      <c r="J69" s="1567"/>
      <c r="K69" s="1564"/>
      <c r="L69" s="1568"/>
      <c r="M69" s="46"/>
    </row>
    <row r="70" spans="1:13" s="38" customFormat="1">
      <c r="A70" s="88">
        <v>4</v>
      </c>
      <c r="B70" s="151" t="s">
        <v>94</v>
      </c>
      <c r="C70" s="50" t="s">
        <v>550</v>
      </c>
      <c r="D70" s="67" t="s">
        <v>69</v>
      </c>
      <c r="E70" s="1554">
        <v>4.22</v>
      </c>
      <c r="F70" s="1035">
        <v>4</v>
      </c>
      <c r="G70" s="1554">
        <v>4.3099999999999996</v>
      </c>
      <c r="H70" s="1035">
        <v>4</v>
      </c>
      <c r="I70" s="1554">
        <v>4.32</v>
      </c>
      <c r="J70" s="1035">
        <v>4</v>
      </c>
      <c r="K70" s="1554"/>
      <c r="L70" s="1035"/>
      <c r="M70" s="45"/>
    </row>
    <row r="71" spans="1:13" s="38" customFormat="1" ht="19.5" customHeight="1">
      <c r="A71" s="86"/>
      <c r="B71" s="85"/>
      <c r="C71" s="47" t="s">
        <v>551</v>
      </c>
      <c r="D71" s="46" t="s">
        <v>87</v>
      </c>
      <c r="E71" s="1561"/>
      <c r="F71" s="366"/>
      <c r="G71" s="1562"/>
      <c r="H71" s="1578"/>
      <c r="I71" s="1563"/>
      <c r="J71" s="1567"/>
      <c r="K71" s="1564"/>
      <c r="L71" s="1568"/>
      <c r="M71" s="46"/>
    </row>
    <row r="72" spans="1:13" s="38" customFormat="1" ht="19.5" customHeight="1">
      <c r="A72" s="355"/>
      <c r="B72" s="468"/>
      <c r="C72" s="49" t="s">
        <v>553</v>
      </c>
      <c r="D72" s="48"/>
      <c r="E72" s="1569"/>
      <c r="F72" s="1570"/>
      <c r="G72" s="1571"/>
      <c r="H72" s="1599"/>
      <c r="I72" s="1573"/>
      <c r="J72" s="1574"/>
      <c r="K72" s="1575"/>
      <c r="L72" s="872"/>
      <c r="M72" s="48"/>
    </row>
    <row r="73" spans="1:13" s="38" customFormat="1">
      <c r="A73" s="88">
        <v>5</v>
      </c>
      <c r="B73" s="469" t="s">
        <v>95</v>
      </c>
      <c r="C73" s="50" t="s">
        <v>550</v>
      </c>
      <c r="D73" s="67" t="s">
        <v>69</v>
      </c>
      <c r="E73" s="1554"/>
      <c r="F73" s="1554"/>
      <c r="G73" s="1554"/>
      <c r="H73" s="1554"/>
      <c r="I73" s="1554"/>
      <c r="J73" s="1035"/>
      <c r="K73" s="1554"/>
      <c r="L73" s="1035"/>
      <c r="M73" s="45"/>
    </row>
    <row r="74" spans="1:13" s="38" customFormat="1" ht="18.75" customHeight="1">
      <c r="A74" s="46"/>
      <c r="B74" s="467"/>
      <c r="C74" s="47" t="s">
        <v>551</v>
      </c>
      <c r="D74" s="46" t="s">
        <v>87</v>
      </c>
      <c r="E74" s="1561"/>
      <c r="F74" s="366"/>
      <c r="G74" s="1562"/>
      <c r="H74" s="1578"/>
      <c r="I74" s="1563"/>
      <c r="J74" s="1567"/>
      <c r="K74" s="1564"/>
      <c r="L74" s="1568"/>
      <c r="M74" s="46"/>
    </row>
    <row r="75" spans="1:13" s="38" customFormat="1" ht="18.75" customHeight="1">
      <c r="A75" s="48"/>
      <c r="B75" s="468"/>
      <c r="C75" s="49" t="s">
        <v>554</v>
      </c>
      <c r="D75" s="48"/>
      <c r="E75" s="1569"/>
      <c r="F75" s="1570"/>
      <c r="G75" s="1571"/>
      <c r="H75" s="1599"/>
      <c r="I75" s="1573"/>
      <c r="J75" s="1574"/>
      <c r="K75" s="1575"/>
      <c r="L75" s="872"/>
      <c r="M75" s="48"/>
    </row>
    <row r="76" spans="1:13" s="38" customFormat="1" ht="18.75" customHeight="1">
      <c r="A76" s="88">
        <v>6</v>
      </c>
      <c r="B76" s="151" t="s">
        <v>555</v>
      </c>
      <c r="C76" s="50" t="s">
        <v>550</v>
      </c>
      <c r="D76" s="67" t="s">
        <v>69</v>
      </c>
      <c r="E76" s="1554"/>
      <c r="F76" s="1554"/>
      <c r="G76" s="1554"/>
      <c r="H76" s="1554"/>
      <c r="I76" s="1554"/>
      <c r="J76" s="1035"/>
      <c r="K76" s="1554"/>
      <c r="L76" s="1035"/>
      <c r="M76" s="45"/>
    </row>
    <row r="77" spans="1:13" s="38" customFormat="1" ht="18.75" customHeight="1">
      <c r="A77" s="46"/>
      <c r="B77" s="386" t="s">
        <v>556</v>
      </c>
      <c r="C77" s="47" t="s">
        <v>551</v>
      </c>
      <c r="D77" s="46" t="s">
        <v>87</v>
      </c>
      <c r="E77" s="1561"/>
      <c r="F77" s="366"/>
      <c r="G77" s="1562"/>
      <c r="H77" s="1578"/>
      <c r="I77" s="1563"/>
      <c r="J77" s="1567"/>
      <c r="K77" s="1564"/>
      <c r="L77" s="1568"/>
      <c r="M77" s="46"/>
    </row>
    <row r="78" spans="1:13" s="38" customFormat="1" ht="18.75" customHeight="1">
      <c r="A78" s="46"/>
      <c r="B78" s="386" t="s">
        <v>557</v>
      </c>
      <c r="C78" s="47" t="s">
        <v>561</v>
      </c>
      <c r="D78" s="46"/>
      <c r="E78" s="1561"/>
      <c r="F78" s="366"/>
      <c r="G78" s="1562"/>
      <c r="H78" s="1578"/>
      <c r="I78" s="1563"/>
      <c r="J78" s="1567"/>
      <c r="K78" s="1564"/>
      <c r="L78" s="1568"/>
      <c r="M78" s="46"/>
    </row>
    <row r="79" spans="1:13" s="38" customFormat="1" ht="18.75" customHeight="1">
      <c r="A79" s="46"/>
      <c r="B79" s="386" t="s">
        <v>558</v>
      </c>
      <c r="C79" s="47" t="s">
        <v>467</v>
      </c>
      <c r="D79" s="46"/>
      <c r="E79" s="1561"/>
      <c r="F79" s="366"/>
      <c r="G79" s="1562"/>
      <c r="H79" s="1578"/>
      <c r="I79" s="1563"/>
      <c r="J79" s="1567"/>
      <c r="K79" s="1564"/>
      <c r="L79" s="1568"/>
      <c r="M79" s="46"/>
    </row>
    <row r="80" spans="1:13" s="38" customFormat="1" ht="18.75" customHeight="1">
      <c r="A80" s="46"/>
      <c r="B80" s="386" t="s">
        <v>559</v>
      </c>
      <c r="C80" s="47"/>
      <c r="D80" s="46"/>
      <c r="E80" s="1561"/>
      <c r="F80" s="366"/>
      <c r="G80" s="1562"/>
      <c r="H80" s="1578"/>
      <c r="I80" s="1563"/>
      <c r="J80" s="1567"/>
      <c r="K80" s="1564"/>
      <c r="L80" s="1568"/>
      <c r="M80" s="46"/>
    </row>
    <row r="81" spans="1:13" s="38" customFormat="1" ht="18.75" customHeight="1">
      <c r="A81" s="48"/>
      <c r="B81" s="387" t="s">
        <v>560</v>
      </c>
      <c r="C81" s="49"/>
      <c r="D81" s="48"/>
      <c r="E81" s="887"/>
      <c r="F81" s="147"/>
      <c r="G81" s="889"/>
      <c r="H81" s="139"/>
      <c r="I81" s="888"/>
      <c r="J81" s="143"/>
      <c r="K81" s="885"/>
      <c r="L81" s="831"/>
      <c r="M81" s="48"/>
    </row>
  </sheetData>
  <mergeCells count="8">
    <mergeCell ref="E32:F32"/>
    <mergeCell ref="G32:H32"/>
    <mergeCell ref="I32:J32"/>
    <mergeCell ref="K32:L32"/>
    <mergeCell ref="E61:F61"/>
    <mergeCell ref="G61:H61"/>
    <mergeCell ref="I61:J61"/>
    <mergeCell ref="K61:L61"/>
  </mergeCells>
  <pageMargins left="0.70866141732283472" right="0.70866141732283472" top="0.74803149606299213" bottom="0.55118110236220474" header="0.31496062992125984" footer="0.31496062992125984"/>
  <pageSetup paperSize="9" orientation="landscape" verticalDpi="12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411BC-0744-4D7B-B123-ACBEA0F2E3E0}">
  <dimension ref="A9:O173"/>
  <sheetViews>
    <sheetView view="pageBreakPreview" topLeftCell="A140" zoomScale="90" zoomScaleNormal="100" zoomScaleSheetLayoutView="90" workbookViewId="0">
      <selection activeCell="C148" sqref="C148"/>
    </sheetView>
  </sheetViews>
  <sheetFormatPr defaultRowHeight="18.75"/>
  <sheetData>
    <row r="9" spans="1:15" ht="26.25">
      <c r="G9" s="593"/>
    </row>
    <row r="10" spans="1:15" ht="42.75" customHeight="1">
      <c r="A10" s="1937" t="s">
        <v>385</v>
      </c>
      <c r="B10" s="1937"/>
      <c r="C10" s="1937"/>
      <c r="D10" s="1937"/>
      <c r="E10" s="1937"/>
      <c r="F10" s="1937"/>
      <c r="G10" s="1937"/>
      <c r="H10" s="1937"/>
      <c r="I10" s="1937"/>
      <c r="J10" s="1937"/>
      <c r="K10" s="1937"/>
      <c r="L10" s="1937"/>
      <c r="M10" s="1937"/>
      <c r="N10" s="1937"/>
      <c r="O10" s="1937"/>
    </row>
    <row r="11" spans="1:15" ht="44.25" customHeight="1">
      <c r="A11" s="1937" t="s">
        <v>386</v>
      </c>
      <c r="B11" s="1937"/>
      <c r="C11" s="1937"/>
      <c r="D11" s="1937"/>
      <c r="E11" s="1937"/>
      <c r="F11" s="1937"/>
      <c r="G11" s="1937"/>
      <c r="H11" s="1937"/>
      <c r="I11" s="1937"/>
      <c r="J11" s="1937"/>
      <c r="K11" s="1937"/>
      <c r="L11" s="1937"/>
      <c r="M11" s="1937"/>
      <c r="N11" s="1937"/>
      <c r="O11" s="1937"/>
    </row>
    <row r="34" spans="1:15" ht="26.25">
      <c r="G34" s="593"/>
    </row>
    <row r="35" spans="1:15" ht="45.75">
      <c r="A35" s="1937" t="s">
        <v>387</v>
      </c>
      <c r="B35" s="1937"/>
      <c r="C35" s="1937"/>
      <c r="D35" s="1937"/>
      <c r="E35" s="1937"/>
      <c r="F35" s="1937"/>
      <c r="G35" s="1937"/>
      <c r="H35" s="1937"/>
      <c r="I35" s="1937"/>
      <c r="J35" s="1937"/>
      <c r="K35" s="1937"/>
      <c r="L35" s="1937"/>
      <c r="M35" s="1937"/>
      <c r="N35" s="1937"/>
      <c r="O35" s="1937"/>
    </row>
    <row r="36" spans="1:15" ht="45.75">
      <c r="A36" s="1937" t="s">
        <v>388</v>
      </c>
      <c r="B36" s="1937"/>
      <c r="C36" s="1937"/>
      <c r="D36" s="1937"/>
      <c r="E36" s="1937"/>
      <c r="F36" s="1937"/>
      <c r="G36" s="1937"/>
      <c r="H36" s="1937"/>
      <c r="I36" s="1937"/>
      <c r="J36" s="1937"/>
      <c r="K36" s="1937"/>
      <c r="L36" s="1937"/>
      <c r="M36" s="1937"/>
      <c r="N36" s="1937"/>
      <c r="O36" s="1937"/>
    </row>
    <row r="58" spans="1:15" ht="26.25">
      <c r="G58" s="593"/>
    </row>
    <row r="59" spans="1:15" ht="45.75">
      <c r="A59" s="1937" t="s">
        <v>389</v>
      </c>
      <c r="B59" s="1937"/>
      <c r="C59" s="1937"/>
      <c r="D59" s="1937"/>
      <c r="E59" s="1937"/>
      <c r="F59" s="1937"/>
      <c r="G59" s="1937"/>
      <c r="H59" s="1937"/>
      <c r="I59" s="1937"/>
      <c r="J59" s="1937"/>
      <c r="K59" s="1937"/>
      <c r="L59" s="1937"/>
      <c r="M59" s="1937"/>
      <c r="N59" s="1937"/>
      <c r="O59" s="1937"/>
    </row>
    <row r="60" spans="1:15" ht="45.75">
      <c r="A60" s="1937"/>
      <c r="B60" s="1937"/>
      <c r="C60" s="1937"/>
      <c r="D60" s="1937"/>
      <c r="E60" s="1937"/>
      <c r="F60" s="1937"/>
      <c r="G60" s="1937"/>
      <c r="H60" s="1937"/>
      <c r="I60" s="1937"/>
      <c r="J60" s="1937"/>
      <c r="K60" s="1937"/>
      <c r="L60" s="1937"/>
      <c r="M60" s="1937"/>
      <c r="N60" s="1937"/>
      <c r="O60" s="1937"/>
    </row>
    <row r="82" spans="1:15" ht="26.25">
      <c r="G82" s="593"/>
    </row>
    <row r="83" spans="1:15" ht="45.75">
      <c r="A83" s="1937" t="s">
        <v>390</v>
      </c>
      <c r="B83" s="1937"/>
      <c r="C83" s="1937"/>
      <c r="D83" s="1937"/>
      <c r="E83" s="1937"/>
      <c r="F83" s="1937"/>
      <c r="G83" s="1937"/>
      <c r="H83" s="1937"/>
      <c r="I83" s="1937"/>
      <c r="J83" s="1937"/>
      <c r="K83" s="1937"/>
      <c r="L83" s="1937"/>
      <c r="M83" s="1937"/>
      <c r="N83" s="1937"/>
      <c r="O83" s="1937"/>
    </row>
    <row r="84" spans="1:15" ht="45.75">
      <c r="A84" s="1937" t="s">
        <v>391</v>
      </c>
      <c r="B84" s="1937"/>
      <c r="C84" s="1937"/>
      <c r="D84" s="1937"/>
      <c r="E84" s="1937"/>
      <c r="F84" s="1937"/>
      <c r="G84" s="1937"/>
      <c r="H84" s="1937"/>
      <c r="I84" s="1937"/>
      <c r="J84" s="1937"/>
      <c r="K84" s="1937"/>
      <c r="L84" s="1937"/>
      <c r="M84" s="1937"/>
      <c r="N84" s="1937"/>
      <c r="O84" s="1937"/>
    </row>
    <row r="106" spans="1:15" ht="26.25">
      <c r="G106" s="593"/>
    </row>
    <row r="107" spans="1:15" ht="45.75">
      <c r="A107" s="1937" t="s">
        <v>392</v>
      </c>
      <c r="B107" s="1937"/>
      <c r="C107" s="1937"/>
      <c r="D107" s="1937"/>
      <c r="E107" s="1937"/>
      <c r="F107" s="1937"/>
      <c r="G107" s="1937"/>
      <c r="H107" s="1937"/>
      <c r="I107" s="1937"/>
      <c r="J107" s="1937"/>
      <c r="K107" s="1937"/>
      <c r="L107" s="1937"/>
      <c r="M107" s="1937"/>
      <c r="N107" s="1937"/>
      <c r="O107" s="1937"/>
    </row>
    <row r="108" spans="1:15" ht="45.75">
      <c r="A108" s="1937" t="s">
        <v>384</v>
      </c>
      <c r="B108" s="1937"/>
      <c r="C108" s="1937"/>
      <c r="D108" s="1937"/>
      <c r="E108" s="1937"/>
      <c r="F108" s="1937"/>
      <c r="G108" s="1937"/>
      <c r="H108" s="1937"/>
      <c r="I108" s="1937"/>
      <c r="J108" s="1937"/>
      <c r="K108" s="1937"/>
      <c r="L108" s="1937"/>
      <c r="M108" s="1937"/>
      <c r="N108" s="1937"/>
      <c r="O108" s="1937"/>
    </row>
    <row r="130" spans="1:15" ht="26.25">
      <c r="G130" s="593"/>
    </row>
    <row r="131" spans="1:15" ht="45.75">
      <c r="A131" s="1937" t="s">
        <v>393</v>
      </c>
      <c r="B131" s="1937"/>
      <c r="C131" s="1937"/>
      <c r="D131" s="1937"/>
      <c r="E131" s="1937"/>
      <c r="F131" s="1937"/>
      <c r="G131" s="1937"/>
      <c r="H131" s="1937"/>
      <c r="I131" s="1937"/>
      <c r="J131" s="1937"/>
      <c r="K131" s="1937"/>
      <c r="L131" s="1937"/>
      <c r="M131" s="1937"/>
      <c r="N131" s="1937"/>
      <c r="O131" s="1937"/>
    </row>
    <row r="132" spans="1:15" ht="45.75">
      <c r="A132" s="1937" t="s">
        <v>394</v>
      </c>
      <c r="B132" s="1937"/>
      <c r="C132" s="1937"/>
      <c r="D132" s="1937"/>
      <c r="E132" s="1937"/>
      <c r="F132" s="1937"/>
      <c r="G132" s="1937"/>
      <c r="H132" s="1937"/>
      <c r="I132" s="1937"/>
      <c r="J132" s="1937"/>
      <c r="K132" s="1937"/>
      <c r="L132" s="1937"/>
      <c r="M132" s="1937"/>
      <c r="N132" s="1937"/>
      <c r="O132" s="1937"/>
    </row>
    <row r="136" spans="1:15" ht="21">
      <c r="G136" s="588"/>
    </row>
    <row r="154" spans="1:15" ht="26.25">
      <c r="G154" s="593"/>
    </row>
    <row r="155" spans="1:15" ht="45.75">
      <c r="A155" s="1937" t="s">
        <v>395</v>
      </c>
      <c r="B155" s="1937"/>
      <c r="C155" s="1937"/>
      <c r="D155" s="1937"/>
      <c r="E155" s="1937"/>
      <c r="F155" s="1937"/>
      <c r="G155" s="1937"/>
      <c r="H155" s="1937"/>
      <c r="I155" s="1937"/>
      <c r="J155" s="1937"/>
      <c r="K155" s="1937"/>
      <c r="L155" s="1937"/>
      <c r="M155" s="1937"/>
      <c r="N155" s="1937"/>
      <c r="O155" s="1937"/>
    </row>
    <row r="156" spans="1:15" ht="45.75">
      <c r="A156" s="1937"/>
      <c r="B156" s="1937"/>
      <c r="C156" s="1937"/>
      <c r="D156" s="1937"/>
      <c r="E156" s="1937"/>
      <c r="F156" s="1937"/>
      <c r="G156" s="1937"/>
      <c r="H156" s="1937"/>
      <c r="I156" s="1937"/>
      <c r="J156" s="1937"/>
      <c r="K156" s="1937"/>
      <c r="L156" s="1937"/>
      <c r="M156" s="1937"/>
      <c r="N156" s="1937"/>
      <c r="O156" s="1937"/>
    </row>
    <row r="166" spans="2:9" ht="21">
      <c r="B166" s="559"/>
      <c r="C166" s="563"/>
      <c r="D166" s="563"/>
      <c r="E166" s="563"/>
      <c r="F166" s="563"/>
      <c r="G166" s="563"/>
      <c r="H166" s="563"/>
      <c r="I166" s="563"/>
    </row>
    <row r="167" spans="2:9" ht="21">
      <c r="B167" s="559"/>
      <c r="C167" s="563"/>
      <c r="D167" s="563"/>
      <c r="E167" s="563"/>
      <c r="F167" s="563"/>
      <c r="G167" s="563"/>
      <c r="H167" s="563"/>
      <c r="I167" s="563"/>
    </row>
    <row r="168" spans="2:9" ht="21">
      <c r="B168" s="578"/>
      <c r="C168" s="587"/>
      <c r="D168" s="563"/>
      <c r="E168" s="563"/>
      <c r="F168" s="563"/>
      <c r="G168" s="563"/>
      <c r="H168" s="563"/>
      <c r="I168" s="563"/>
    </row>
    <row r="169" spans="2:9" ht="21">
      <c r="B169" s="559"/>
      <c r="C169" s="563"/>
      <c r="D169" s="563"/>
      <c r="E169" s="563"/>
      <c r="F169" s="563"/>
      <c r="G169" s="563"/>
      <c r="H169" s="563"/>
      <c r="I169" s="563"/>
    </row>
    <row r="170" spans="2:9" ht="21">
      <c r="B170" s="559"/>
      <c r="C170" s="563"/>
      <c r="D170" s="563"/>
      <c r="E170" s="563"/>
      <c r="F170" s="563"/>
      <c r="G170" s="563"/>
      <c r="H170" s="563"/>
      <c r="I170" s="563"/>
    </row>
    <row r="171" spans="2:9" ht="21">
      <c r="B171" s="559"/>
      <c r="C171" s="588"/>
      <c r="D171" s="563"/>
      <c r="E171" s="563"/>
      <c r="F171" s="563"/>
      <c r="G171" s="563"/>
      <c r="H171" s="563"/>
      <c r="I171" s="563"/>
    </row>
    <row r="172" spans="2:9" ht="21">
      <c r="B172" s="559"/>
      <c r="C172" s="563"/>
      <c r="D172" s="563"/>
      <c r="E172" s="563"/>
      <c r="F172" s="563"/>
      <c r="G172" s="563"/>
      <c r="H172" s="563"/>
      <c r="I172" s="563"/>
    </row>
    <row r="173" spans="2:9" ht="21">
      <c r="B173" s="559"/>
      <c r="C173" s="563"/>
      <c r="D173" s="563"/>
      <c r="E173" s="563"/>
      <c r="F173" s="563"/>
      <c r="G173" s="563"/>
      <c r="H173" s="563"/>
      <c r="I173" s="563"/>
    </row>
  </sheetData>
  <mergeCells count="14">
    <mergeCell ref="A155:O155"/>
    <mergeCell ref="A156:O156"/>
    <mergeCell ref="A10:O10"/>
    <mergeCell ref="A11:O11"/>
    <mergeCell ref="A35:O35"/>
    <mergeCell ref="A36:O36"/>
    <mergeCell ref="A131:O131"/>
    <mergeCell ref="A132:O132"/>
    <mergeCell ref="A59:O59"/>
    <mergeCell ref="A60:O60"/>
    <mergeCell ref="A83:O83"/>
    <mergeCell ref="A84:O84"/>
    <mergeCell ref="A107:O107"/>
    <mergeCell ref="A108:O108"/>
  </mergeCells>
  <pageMargins left="0.78740157480314965" right="0.78740157480314965" top="0.78740157480314965" bottom="0.78740157480314965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50A28-4438-44F7-A1F2-5BDA3E9A2E8F}">
  <sheetPr>
    <tabColor rgb="FFFFFF00"/>
  </sheetPr>
  <dimension ref="B1:P27"/>
  <sheetViews>
    <sheetView view="pageBreakPreview" zoomScaleNormal="100" zoomScaleSheetLayoutView="100" workbookViewId="0">
      <selection activeCell="G15" sqref="G15"/>
    </sheetView>
  </sheetViews>
  <sheetFormatPr defaultRowHeight="21"/>
  <cols>
    <col min="1" max="1" width="7.28515625" style="563" customWidth="1"/>
    <col min="2" max="2" width="6.28515625" style="559" customWidth="1"/>
    <col min="3" max="3" width="7.42578125" style="563" customWidth="1"/>
    <col min="4" max="14" width="9.140625" style="563"/>
    <col min="15" max="15" width="7.42578125" style="563" customWidth="1"/>
    <col min="16" max="16384" width="9.140625" style="563"/>
  </cols>
  <sheetData>
    <row r="1" spans="2:16">
      <c r="B1" s="1832" t="s">
        <v>349</v>
      </c>
      <c r="C1" s="1832"/>
      <c r="D1" s="1832"/>
      <c r="E1" s="1832"/>
      <c r="F1" s="1832"/>
      <c r="G1" s="1832"/>
      <c r="H1" s="1832"/>
      <c r="I1" s="1832"/>
      <c r="J1" s="1832"/>
      <c r="K1" s="1832"/>
      <c r="L1" s="1832"/>
      <c r="M1" s="1832"/>
      <c r="N1" s="1832"/>
      <c r="O1" s="1832"/>
      <c r="P1" s="1832"/>
    </row>
    <row r="2" spans="2:16">
      <c r="B2" s="591" t="s">
        <v>130</v>
      </c>
      <c r="C2" s="1832" t="s">
        <v>263</v>
      </c>
      <c r="D2" s="1832"/>
      <c r="E2" s="1832"/>
      <c r="F2" s="1832"/>
      <c r="G2" s="1832"/>
      <c r="H2" s="1832"/>
      <c r="I2" s="1832"/>
      <c r="J2" s="1832"/>
      <c r="K2" s="1832"/>
      <c r="L2" s="1832"/>
      <c r="M2" s="1832"/>
      <c r="N2" s="1832"/>
      <c r="O2" s="1832"/>
      <c r="P2" s="592" t="s">
        <v>269</v>
      </c>
    </row>
    <row r="3" spans="2:16">
      <c r="B3" s="1331">
        <v>7.1</v>
      </c>
      <c r="C3" s="1332" t="s">
        <v>350</v>
      </c>
      <c r="D3" s="1333"/>
      <c r="E3" s="1333"/>
      <c r="F3" s="1333"/>
      <c r="G3" s="1333"/>
      <c r="H3" s="1333"/>
      <c r="I3" s="1333"/>
      <c r="P3" s="590">
        <v>7.1</v>
      </c>
    </row>
    <row r="4" spans="2:16">
      <c r="B4" s="1334"/>
      <c r="C4" s="1333" t="s">
        <v>351</v>
      </c>
      <c r="D4" s="1333" t="s">
        <v>801</v>
      </c>
      <c r="E4" s="1333"/>
      <c r="F4" s="1333"/>
      <c r="G4" s="1333"/>
      <c r="H4" s="1333"/>
      <c r="I4" s="1333"/>
      <c r="P4" s="1330" t="s">
        <v>867</v>
      </c>
    </row>
    <row r="5" spans="2:16">
      <c r="B5" s="1334"/>
      <c r="C5" s="1333" t="s">
        <v>352</v>
      </c>
      <c r="D5" s="1333" t="s">
        <v>802</v>
      </c>
      <c r="E5" s="1333"/>
      <c r="F5" s="1333"/>
      <c r="G5" s="1333"/>
      <c r="H5" s="1333"/>
      <c r="I5" s="1333"/>
      <c r="P5" s="1330" t="s">
        <v>868</v>
      </c>
    </row>
    <row r="6" spans="2:16">
      <c r="B6" s="1331">
        <v>7.2</v>
      </c>
      <c r="C6" s="1332" t="s">
        <v>369</v>
      </c>
      <c r="D6" s="1333"/>
      <c r="E6" s="1333"/>
      <c r="F6" s="1333"/>
      <c r="G6" s="1333"/>
      <c r="H6" s="1333"/>
      <c r="I6" s="1333"/>
      <c r="P6" s="590">
        <v>7.2</v>
      </c>
    </row>
    <row r="7" spans="2:16">
      <c r="B7" s="1334"/>
      <c r="C7" s="1333" t="s">
        <v>353</v>
      </c>
      <c r="D7" s="1333" t="s">
        <v>803</v>
      </c>
      <c r="E7" s="1333"/>
      <c r="F7" s="1333"/>
      <c r="G7" s="1333"/>
      <c r="H7" s="1333"/>
      <c r="I7" s="1333"/>
      <c r="P7" s="1330" t="s">
        <v>869</v>
      </c>
    </row>
    <row r="8" spans="2:16">
      <c r="B8" s="1334"/>
      <c r="C8" s="1333" t="s">
        <v>354</v>
      </c>
      <c r="D8" s="1333" t="s">
        <v>804</v>
      </c>
      <c r="E8" s="1333"/>
      <c r="F8" s="1333"/>
      <c r="G8" s="1333"/>
      <c r="H8" s="1333"/>
      <c r="I8" s="1333"/>
      <c r="P8" s="1330" t="s">
        <v>869</v>
      </c>
    </row>
    <row r="9" spans="2:16">
      <c r="B9" s="1331">
        <v>7.3</v>
      </c>
      <c r="C9" s="1332" t="s">
        <v>370</v>
      </c>
      <c r="D9" s="1333"/>
      <c r="E9" s="1333"/>
      <c r="F9" s="1333"/>
      <c r="G9" s="1333"/>
      <c r="H9" s="1333"/>
      <c r="I9" s="1333"/>
      <c r="P9" s="589">
        <v>7.3</v>
      </c>
    </row>
    <row r="10" spans="2:16">
      <c r="B10" s="1334"/>
      <c r="C10" s="1333" t="s">
        <v>355</v>
      </c>
      <c r="D10" s="1333" t="s">
        <v>805</v>
      </c>
      <c r="E10" s="1333"/>
      <c r="F10" s="1333"/>
      <c r="G10" s="1333"/>
      <c r="H10" s="1333"/>
      <c r="I10" s="1333"/>
      <c r="P10" s="1330" t="s">
        <v>870</v>
      </c>
    </row>
    <row r="11" spans="2:16">
      <c r="B11" s="1334"/>
      <c r="C11" s="1333" t="s">
        <v>356</v>
      </c>
      <c r="D11" s="1333" t="s">
        <v>371</v>
      </c>
      <c r="E11" s="1333"/>
      <c r="F11" s="1333"/>
      <c r="G11" s="1333"/>
      <c r="H11" s="1333"/>
      <c r="I11" s="1333"/>
      <c r="P11" s="1330" t="s">
        <v>273</v>
      </c>
    </row>
    <row r="12" spans="2:16">
      <c r="B12" s="1334"/>
      <c r="C12" s="1333" t="s">
        <v>357</v>
      </c>
      <c r="D12" s="1333" t="s">
        <v>372</v>
      </c>
      <c r="E12" s="1333"/>
      <c r="F12" s="1333"/>
      <c r="G12" s="1333"/>
      <c r="H12" s="1333"/>
      <c r="I12" s="1333"/>
      <c r="P12" s="1330" t="s">
        <v>871</v>
      </c>
    </row>
    <row r="13" spans="2:16">
      <c r="B13" s="1334"/>
      <c r="C13" s="1333" t="s">
        <v>358</v>
      </c>
      <c r="D13" s="1333" t="s">
        <v>373</v>
      </c>
      <c r="E13" s="1333"/>
      <c r="F13" s="1333"/>
      <c r="G13" s="1333"/>
      <c r="H13" s="1333"/>
      <c r="I13" s="1333"/>
      <c r="P13" s="1330" t="s">
        <v>872</v>
      </c>
    </row>
    <row r="14" spans="2:16">
      <c r="B14" s="1331">
        <v>7.4</v>
      </c>
      <c r="C14" s="1335" t="s">
        <v>375</v>
      </c>
      <c r="D14" s="1333"/>
      <c r="E14" s="1333"/>
      <c r="F14" s="1333"/>
      <c r="G14" s="1333"/>
      <c r="H14" s="1333"/>
      <c r="I14" s="1333"/>
      <c r="P14" s="589">
        <v>7.4</v>
      </c>
    </row>
    <row r="15" spans="2:16">
      <c r="B15" s="1334"/>
      <c r="C15" s="1333" t="s">
        <v>359</v>
      </c>
      <c r="D15" s="1333" t="s">
        <v>374</v>
      </c>
      <c r="E15" s="1333"/>
      <c r="F15" s="1333"/>
      <c r="G15" s="1333"/>
      <c r="H15" s="1333"/>
      <c r="I15" s="1333"/>
      <c r="P15" s="1330" t="s">
        <v>873</v>
      </c>
    </row>
    <row r="16" spans="2:16">
      <c r="B16" s="1334"/>
      <c r="C16" s="1333" t="s">
        <v>360</v>
      </c>
      <c r="D16" s="1333" t="s">
        <v>377</v>
      </c>
      <c r="E16" s="1333"/>
      <c r="F16" s="1333"/>
      <c r="G16" s="1333"/>
      <c r="H16" s="1333"/>
      <c r="I16" s="1333"/>
      <c r="P16" s="1330" t="s">
        <v>874</v>
      </c>
    </row>
    <row r="17" spans="2:16">
      <c r="B17" s="1334"/>
      <c r="C17" s="1333" t="s">
        <v>361</v>
      </c>
      <c r="D17" s="1333" t="s">
        <v>376</v>
      </c>
      <c r="E17" s="1333"/>
      <c r="F17" s="1333"/>
      <c r="G17" s="1333"/>
      <c r="H17" s="1333"/>
      <c r="I17" s="1333"/>
      <c r="P17" s="1330" t="s">
        <v>875</v>
      </c>
    </row>
    <row r="18" spans="2:16">
      <c r="B18" s="1334"/>
      <c r="C18" s="1333" t="s">
        <v>362</v>
      </c>
      <c r="D18" s="1333" t="s">
        <v>378</v>
      </c>
      <c r="E18" s="1333"/>
      <c r="F18" s="1333"/>
      <c r="G18" s="1333"/>
      <c r="H18" s="1333"/>
      <c r="I18" s="1333"/>
      <c r="P18" s="1330" t="s">
        <v>876</v>
      </c>
    </row>
    <row r="19" spans="2:16">
      <c r="B19" s="1334"/>
      <c r="C19" s="1333" t="s">
        <v>363</v>
      </c>
      <c r="D19" s="1333" t="s">
        <v>379</v>
      </c>
      <c r="E19" s="1333"/>
      <c r="F19" s="1333"/>
      <c r="G19" s="1333"/>
      <c r="H19" s="1333"/>
      <c r="I19" s="1333"/>
      <c r="P19" s="1330" t="s">
        <v>877</v>
      </c>
    </row>
    <row r="20" spans="2:16">
      <c r="B20" s="1331">
        <v>7.5</v>
      </c>
      <c r="C20" s="1332" t="s">
        <v>381</v>
      </c>
      <c r="D20" s="1333"/>
      <c r="E20" s="1333"/>
      <c r="F20" s="1333"/>
      <c r="G20" s="1333"/>
      <c r="H20" s="1333"/>
      <c r="I20" s="1333"/>
      <c r="P20" s="589">
        <v>7.5</v>
      </c>
    </row>
    <row r="21" spans="2:16">
      <c r="B21" s="1334"/>
      <c r="C21" s="1333" t="s">
        <v>364</v>
      </c>
      <c r="D21" s="1333" t="s">
        <v>380</v>
      </c>
      <c r="E21" s="1333"/>
      <c r="F21" s="1333"/>
      <c r="G21" s="1333"/>
      <c r="H21" s="1333"/>
      <c r="I21" s="1333"/>
      <c r="P21" s="1330" t="s">
        <v>878</v>
      </c>
    </row>
    <row r="22" spans="2:16">
      <c r="B22" s="1334"/>
      <c r="C22" s="1333" t="s">
        <v>365</v>
      </c>
      <c r="D22" s="1333" t="s">
        <v>382</v>
      </c>
      <c r="E22" s="1333"/>
      <c r="F22" s="1333"/>
      <c r="G22" s="1333"/>
      <c r="H22" s="1333"/>
      <c r="I22" s="1333"/>
      <c r="P22" s="1330" t="s">
        <v>879</v>
      </c>
    </row>
    <row r="23" spans="2:16">
      <c r="B23" s="1334">
        <v>7.6</v>
      </c>
      <c r="C23" s="1335" t="s">
        <v>383</v>
      </c>
      <c r="D23" s="1333"/>
      <c r="E23" s="1333"/>
      <c r="F23" s="1333"/>
      <c r="G23" s="1333"/>
      <c r="H23" s="1333"/>
      <c r="I23" s="1333"/>
      <c r="P23" s="589">
        <v>7.6</v>
      </c>
    </row>
    <row r="24" spans="2:16">
      <c r="B24" s="1334"/>
      <c r="C24" s="1333" t="s">
        <v>366</v>
      </c>
      <c r="D24" s="1333" t="s">
        <v>806</v>
      </c>
      <c r="E24" s="1333"/>
      <c r="F24" s="1333"/>
      <c r="G24" s="1333"/>
      <c r="H24" s="1333"/>
      <c r="I24" s="1333"/>
      <c r="P24" s="1330" t="s">
        <v>880</v>
      </c>
    </row>
    <row r="25" spans="2:16">
      <c r="B25" s="1334"/>
      <c r="C25" s="1333" t="s">
        <v>367</v>
      </c>
      <c r="D25" s="1333" t="s">
        <v>807</v>
      </c>
      <c r="E25" s="1333"/>
      <c r="F25" s="1333"/>
      <c r="G25" s="1333"/>
      <c r="H25" s="1333"/>
      <c r="I25" s="1333"/>
      <c r="P25" s="1330" t="s">
        <v>881</v>
      </c>
    </row>
    <row r="26" spans="2:16">
      <c r="C26" s="563" t="s">
        <v>368</v>
      </c>
      <c r="D26" s="1196" t="s">
        <v>808</v>
      </c>
      <c r="P26" s="1330" t="s">
        <v>882</v>
      </c>
    </row>
    <row r="27" spans="2:16">
      <c r="P27" s="589"/>
    </row>
  </sheetData>
  <mergeCells count="2">
    <mergeCell ref="B1:P1"/>
    <mergeCell ref="C2:O2"/>
  </mergeCells>
  <pageMargins left="0.78740157480314965" right="0.78740157480314965" top="0.70866141732283472" bottom="0.62992125984251968" header="0.31496062992125984" footer="0.31496062992125984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E151"/>
  <sheetViews>
    <sheetView view="pageBreakPreview" topLeftCell="A91" zoomScaleNormal="100" zoomScaleSheetLayoutView="100" workbookViewId="0">
      <selection activeCell="F117" sqref="F117:Q117"/>
    </sheetView>
  </sheetViews>
  <sheetFormatPr defaultColWidth="9" defaultRowHeight="18.75"/>
  <cols>
    <col min="1" max="1" width="4.7109375" style="359" customWidth="1"/>
    <col min="2" max="2" width="14.140625" style="1" customWidth="1"/>
    <col min="3" max="3" width="11.42578125" style="14" customWidth="1"/>
    <col min="4" max="4" width="11.42578125" style="1" customWidth="1"/>
    <col min="5" max="5" width="7.5703125" style="2" customWidth="1"/>
    <col min="6" max="6" width="6.140625" style="2" customWidth="1"/>
    <col min="7" max="7" width="6.28515625" style="2" customWidth="1"/>
    <col min="8" max="8" width="7" style="101" customWidth="1"/>
    <col min="9" max="10" width="6.5703125" style="26" customWidth="1"/>
    <col min="11" max="11" width="7" style="101" customWidth="1"/>
    <col min="12" max="13" width="6.5703125" style="26" customWidth="1"/>
    <col min="14" max="14" width="7.140625" style="101" customWidth="1"/>
    <col min="15" max="15" width="7.85546875" style="10" customWidth="1"/>
    <col min="16" max="16" width="6.42578125" style="10" customWidth="1"/>
    <col min="17" max="17" width="7.28515625" style="10" customWidth="1"/>
    <col min="18" max="18" width="5.42578125" style="10" customWidth="1"/>
    <col min="19" max="19" width="9.5703125" style="10" customWidth="1"/>
    <col min="20" max="20" width="5.85546875" style="26" customWidth="1"/>
    <col min="21" max="21" width="6.42578125" style="26" customWidth="1"/>
    <col min="22" max="22" width="6" style="26" customWidth="1"/>
    <col min="23" max="23" width="6.85546875" style="1" customWidth="1"/>
    <col min="24" max="16384" width="9" style="1"/>
  </cols>
  <sheetData>
    <row r="1" spans="1:23" ht="6.75" customHeight="1">
      <c r="A1" s="470"/>
      <c r="B1" s="471"/>
      <c r="C1" s="472"/>
      <c r="D1" s="473"/>
      <c r="E1" s="470"/>
      <c r="F1" s="470"/>
      <c r="G1" s="470"/>
      <c r="H1" s="474"/>
      <c r="I1" s="475"/>
      <c r="J1" s="475"/>
      <c r="K1" s="474"/>
      <c r="L1" s="475"/>
      <c r="M1" s="475"/>
      <c r="N1" s="474"/>
      <c r="O1" s="476"/>
      <c r="P1" s="476"/>
      <c r="Q1" s="476"/>
      <c r="R1" s="476"/>
      <c r="S1" s="476"/>
      <c r="T1" s="475"/>
      <c r="U1" s="1"/>
      <c r="V1" s="1"/>
    </row>
    <row r="2" spans="1:23" ht="23.25">
      <c r="A2" s="470"/>
      <c r="B2" s="471"/>
      <c r="C2" s="472"/>
      <c r="D2" s="473"/>
      <c r="E2" s="470"/>
      <c r="F2" s="470"/>
      <c r="G2" s="470"/>
      <c r="H2" s="474"/>
      <c r="I2" s="726" t="s">
        <v>501</v>
      </c>
      <c r="J2" s="475"/>
      <c r="K2" s="474"/>
      <c r="L2" s="475"/>
      <c r="M2" s="475"/>
      <c r="N2" s="474"/>
      <c r="O2" s="476"/>
      <c r="P2" s="476"/>
      <c r="Q2" s="476"/>
      <c r="R2" s="476"/>
      <c r="S2" s="476"/>
      <c r="T2" s="475"/>
      <c r="U2" s="479"/>
      <c r="V2" s="475"/>
      <c r="W2" s="479" t="s">
        <v>327</v>
      </c>
    </row>
    <row r="3" spans="1:23" ht="23.25">
      <c r="A3" s="470"/>
      <c r="B3" s="725" t="s">
        <v>502</v>
      </c>
      <c r="C3" s="472"/>
      <c r="D3" s="473"/>
      <c r="E3" s="470"/>
      <c r="F3" s="470"/>
      <c r="G3" s="470"/>
      <c r="H3" s="474"/>
      <c r="I3" s="475"/>
      <c r="J3" s="475"/>
      <c r="K3" s="474"/>
      <c r="L3" s="475"/>
      <c r="M3" s="475"/>
      <c r="N3" s="474"/>
      <c r="O3" s="476"/>
      <c r="P3" s="476"/>
      <c r="Q3" s="476"/>
      <c r="R3" s="476"/>
      <c r="S3" s="476"/>
      <c r="T3" s="475"/>
      <c r="U3" s="479"/>
      <c r="V3" s="480"/>
    </row>
    <row r="4" spans="1:23" ht="21">
      <c r="A4" s="470"/>
      <c r="B4" s="698" t="s">
        <v>477</v>
      </c>
      <c r="C4" s="472"/>
      <c r="D4" s="473"/>
      <c r="E4" s="470"/>
      <c r="F4" s="470"/>
      <c r="G4" s="470"/>
      <c r="H4" s="474"/>
      <c r="I4" s="475"/>
      <c r="J4" s="475"/>
      <c r="K4" s="474"/>
      <c r="L4" s="475"/>
      <c r="M4" s="475"/>
      <c r="N4" s="474"/>
      <c r="O4" s="476"/>
      <c r="P4" s="476"/>
      <c r="Q4" s="476"/>
      <c r="R4" s="476"/>
      <c r="S4" s="476"/>
      <c r="T4" s="475"/>
      <c r="U4" s="475"/>
      <c r="V4" s="475"/>
    </row>
    <row r="5" spans="1:23" ht="21.75" customHeight="1">
      <c r="A5" s="470"/>
      <c r="B5" s="507"/>
      <c r="C5" s="508" t="s">
        <v>843</v>
      </c>
      <c r="D5" s="507"/>
      <c r="E5" s="507"/>
      <c r="F5" s="507"/>
      <c r="G5" s="507"/>
      <c r="H5" s="509"/>
      <c r="I5" s="510"/>
      <c r="J5" s="510"/>
      <c r="K5" s="509"/>
      <c r="L5" s="510"/>
      <c r="M5" s="510"/>
      <c r="N5" s="509"/>
      <c r="O5" s="511"/>
      <c r="P5" s="511"/>
      <c r="Q5" s="511"/>
      <c r="R5" s="511"/>
      <c r="S5" s="511"/>
      <c r="T5" s="510"/>
      <c r="U5" s="510"/>
      <c r="V5" s="510"/>
    </row>
    <row r="6" spans="1:23" ht="21.75" customHeight="1">
      <c r="A6" s="470"/>
      <c r="B6" s="508" t="s">
        <v>844</v>
      </c>
      <c r="C6" s="508"/>
      <c r="D6" s="507"/>
      <c r="E6" s="507"/>
      <c r="F6" s="507"/>
      <c r="G6" s="507"/>
      <c r="H6" s="509"/>
      <c r="I6" s="510"/>
      <c r="J6" s="510"/>
      <c r="K6" s="509"/>
      <c r="L6" s="510"/>
      <c r="M6" s="510"/>
      <c r="N6" s="509"/>
      <c r="O6" s="511"/>
      <c r="P6" s="511"/>
      <c r="Q6" s="511"/>
      <c r="R6" s="511"/>
      <c r="S6" s="511"/>
      <c r="T6" s="510"/>
      <c r="U6" s="510"/>
      <c r="V6" s="510"/>
    </row>
    <row r="7" spans="1:23" ht="21.75" customHeight="1">
      <c r="A7" s="470"/>
      <c r="B7" s="508" t="s">
        <v>845</v>
      </c>
      <c r="C7" s="508"/>
      <c r="D7" s="507"/>
      <c r="E7" s="507"/>
      <c r="F7" s="507"/>
      <c r="G7" s="507"/>
      <c r="H7" s="509"/>
      <c r="I7" s="510"/>
      <c r="J7" s="510"/>
      <c r="K7" s="509"/>
      <c r="L7" s="510"/>
      <c r="M7" s="510"/>
      <c r="N7" s="509"/>
      <c r="O7" s="511"/>
      <c r="P7" s="511"/>
      <c r="Q7" s="511"/>
      <c r="R7" s="511"/>
      <c r="S7" s="511"/>
      <c r="T7" s="510"/>
      <c r="U7" s="510"/>
      <c r="V7" s="510"/>
    </row>
    <row r="8" spans="1:23" ht="21.75" customHeight="1">
      <c r="A8" s="470"/>
      <c r="B8" s="508"/>
      <c r="C8" s="508" t="s">
        <v>503</v>
      </c>
      <c r="D8" s="507"/>
      <c r="E8" s="507"/>
      <c r="F8" s="507"/>
      <c r="G8" s="507"/>
      <c r="H8" s="509"/>
      <c r="I8" s="510"/>
      <c r="J8" s="510"/>
      <c r="K8" s="509"/>
      <c r="L8" s="510"/>
      <c r="M8" s="510"/>
      <c r="N8" s="509"/>
      <c r="O8" s="511"/>
      <c r="P8" s="511"/>
      <c r="Q8" s="511"/>
      <c r="R8" s="511"/>
      <c r="S8" s="511"/>
      <c r="T8" s="510"/>
      <c r="U8" s="510"/>
      <c r="V8" s="510"/>
    </row>
    <row r="9" spans="1:23" ht="21.75" customHeight="1">
      <c r="A9" s="470"/>
      <c r="B9" s="508" t="s">
        <v>847</v>
      </c>
      <c r="C9" s="508"/>
      <c r="D9" s="507"/>
      <c r="E9" s="507"/>
      <c r="F9" s="507"/>
      <c r="G9" s="507"/>
      <c r="H9" s="509"/>
      <c r="I9" s="510"/>
      <c r="J9" s="510"/>
      <c r="K9" s="509"/>
      <c r="L9" s="510"/>
      <c r="M9" s="510"/>
      <c r="N9" s="509"/>
      <c r="O9" s="511"/>
      <c r="P9" s="511"/>
      <c r="Q9" s="511"/>
      <c r="R9" s="511"/>
      <c r="S9" s="511"/>
      <c r="T9" s="510"/>
      <c r="U9" s="510"/>
      <c r="V9" s="510"/>
    </row>
    <row r="10" spans="1:23" ht="21.75" customHeight="1">
      <c r="A10" s="470"/>
      <c r="B10" s="472" t="s">
        <v>846</v>
      </c>
      <c r="C10" s="472"/>
      <c r="D10" s="473"/>
      <c r="E10" s="470"/>
      <c r="F10" s="470"/>
      <c r="G10" s="470"/>
      <c r="H10" s="474"/>
      <c r="I10" s="475"/>
      <c r="J10" s="475"/>
      <c r="K10" s="474"/>
      <c r="L10" s="475"/>
      <c r="M10" s="475"/>
      <c r="N10" s="474"/>
      <c r="O10" s="476"/>
      <c r="P10" s="476"/>
      <c r="Q10" s="476"/>
      <c r="R10" s="476"/>
      <c r="S10" s="476"/>
      <c r="T10" s="475"/>
      <c r="U10" s="475"/>
      <c r="V10" s="475"/>
    </row>
    <row r="11" spans="1:23" ht="21.75" customHeight="1">
      <c r="A11" s="470"/>
      <c r="B11" s="473"/>
      <c r="C11" s="478" t="s">
        <v>504</v>
      </c>
      <c r="D11" s="473"/>
      <c r="E11" s="470"/>
      <c r="F11" s="470"/>
      <c r="G11" s="470"/>
      <c r="H11" s="474"/>
      <c r="I11" s="475"/>
      <c r="J11" s="475"/>
      <c r="K11" s="474"/>
      <c r="L11" s="475"/>
      <c r="M11" s="475"/>
      <c r="N11" s="474"/>
      <c r="O11" s="476"/>
      <c r="P11" s="476"/>
      <c r="Q11" s="476"/>
      <c r="R11" s="476"/>
      <c r="S11" s="476"/>
      <c r="T11" s="475"/>
      <c r="U11" s="475"/>
      <c r="V11" s="475"/>
    </row>
    <row r="12" spans="1:23" ht="21.75" customHeight="1">
      <c r="B12" s="478" t="s">
        <v>505</v>
      </c>
    </row>
    <row r="13" spans="1:23" ht="21.75" customHeight="1">
      <c r="B13" s="697" t="s">
        <v>506</v>
      </c>
      <c r="C13" s="478"/>
    </row>
    <row r="14" spans="1:23" ht="21.75" customHeight="1">
      <c r="B14" s="697" t="s">
        <v>507</v>
      </c>
      <c r="C14" s="478"/>
    </row>
    <row r="15" spans="1:23" ht="21.75" customHeight="1">
      <c r="B15" s="697"/>
      <c r="C15" s="478"/>
    </row>
    <row r="16" spans="1:23" ht="21.75" customHeight="1">
      <c r="A16" s="497" t="s">
        <v>0</v>
      </c>
      <c r="B16" s="1848" t="s">
        <v>1</v>
      </c>
      <c r="C16" s="1849"/>
      <c r="D16" s="1849"/>
      <c r="E16" s="498"/>
      <c r="F16" s="1851" t="s">
        <v>2</v>
      </c>
      <c r="G16" s="1852"/>
      <c r="H16" s="1852"/>
      <c r="I16" s="1852"/>
      <c r="J16" s="1853"/>
      <c r="K16" s="1848" t="s">
        <v>3</v>
      </c>
      <c r="L16" s="1849"/>
      <c r="M16" s="1849"/>
      <c r="N16" s="1849"/>
      <c r="O16" s="1849"/>
      <c r="P16" s="1849"/>
      <c r="Q16" s="1850"/>
      <c r="R16" s="596"/>
      <c r="S16" s="597" t="s">
        <v>478</v>
      </c>
      <c r="T16" s="597"/>
      <c r="U16" s="596"/>
      <c r="V16" s="706" t="s">
        <v>12</v>
      </c>
      <c r="W16" s="705"/>
    </row>
    <row r="17" spans="1:23" ht="21.75" customHeight="1">
      <c r="A17" s="485">
        <v>1</v>
      </c>
      <c r="B17" s="487" t="s">
        <v>236</v>
      </c>
      <c r="C17" s="488"/>
      <c r="D17" s="521"/>
      <c r="E17" s="489"/>
      <c r="F17" s="765" t="s">
        <v>270</v>
      </c>
      <c r="G17" s="491"/>
      <c r="H17" s="493"/>
      <c r="I17" s="491"/>
      <c r="J17" s="607"/>
      <c r="K17" s="481" t="s">
        <v>404</v>
      </c>
      <c r="L17" s="492"/>
      <c r="M17" s="492"/>
      <c r="N17" s="512"/>
      <c r="O17" s="493"/>
      <c r="P17" s="493"/>
      <c r="Q17" s="527"/>
      <c r="R17" s="766" t="s">
        <v>493</v>
      </c>
      <c r="S17" s="767"/>
      <c r="T17" s="517"/>
      <c r="U17" s="768" t="s">
        <v>883</v>
      </c>
      <c r="V17" s="435"/>
      <c r="W17" s="681"/>
    </row>
    <row r="18" spans="1:23" ht="21.75" customHeight="1">
      <c r="A18" s="485"/>
      <c r="B18" s="482"/>
      <c r="C18" s="488"/>
      <c r="D18" s="488"/>
      <c r="E18" s="483"/>
      <c r="F18" s="1217" t="s">
        <v>241</v>
      </c>
      <c r="G18" s="1218"/>
      <c r="H18" s="1219"/>
      <c r="I18" s="1218"/>
      <c r="J18" s="1220"/>
      <c r="K18" s="513" t="s">
        <v>405</v>
      </c>
      <c r="L18" s="505"/>
      <c r="M18" s="505"/>
      <c r="N18" s="506"/>
      <c r="O18" s="506"/>
      <c r="P18" s="506"/>
      <c r="Q18" s="528"/>
      <c r="R18" s="1226" t="s">
        <v>494</v>
      </c>
      <c r="S18" s="1227"/>
      <c r="T18" s="1228"/>
      <c r="U18" s="1229"/>
      <c r="V18" s="938"/>
      <c r="W18" s="705"/>
    </row>
    <row r="19" spans="1:23" ht="21.75" customHeight="1">
      <c r="A19" s="499">
        <v>2</v>
      </c>
      <c r="B19" s="481" t="s">
        <v>237</v>
      </c>
      <c r="C19" s="484"/>
      <c r="D19" s="522"/>
      <c r="E19" s="522"/>
      <c r="F19" s="1221" t="s">
        <v>406</v>
      </c>
      <c r="G19" s="1222"/>
      <c r="H19" s="1219"/>
      <c r="I19" s="1222"/>
      <c r="J19" s="1220"/>
      <c r="K19" s="481" t="s">
        <v>404</v>
      </c>
      <c r="L19" s="492"/>
      <c r="M19" s="492"/>
      <c r="N19" s="512"/>
      <c r="O19" s="493"/>
      <c r="P19" s="493"/>
      <c r="Q19" s="527"/>
      <c r="R19" s="1230" t="s">
        <v>495</v>
      </c>
      <c r="S19" s="1231"/>
      <c r="T19" s="616"/>
      <c r="U19" s="1230" t="s">
        <v>499</v>
      </c>
      <c r="V19" s="938"/>
      <c r="W19" s="705"/>
    </row>
    <row r="20" spans="1:23" ht="21.75" customHeight="1">
      <c r="A20" s="485"/>
      <c r="B20" s="487"/>
      <c r="C20" s="488"/>
      <c r="D20" s="523"/>
      <c r="E20" s="523"/>
      <c r="F20" s="611" t="s">
        <v>407</v>
      </c>
      <c r="G20" s="486"/>
      <c r="H20" s="495"/>
      <c r="I20" s="486"/>
      <c r="J20" s="612"/>
      <c r="K20" s="487" t="s">
        <v>405</v>
      </c>
      <c r="L20" s="494"/>
      <c r="M20" s="494"/>
      <c r="N20" s="608"/>
      <c r="O20" s="495"/>
      <c r="P20" s="495"/>
      <c r="Q20" s="609"/>
      <c r="R20" s="701" t="s">
        <v>496</v>
      </c>
      <c r="S20" s="724"/>
      <c r="T20" s="514"/>
      <c r="U20" s="701" t="s">
        <v>500</v>
      </c>
      <c r="V20" s="435"/>
      <c r="W20" s="681"/>
    </row>
    <row r="21" spans="1:23" ht="21.75" customHeight="1">
      <c r="A21" s="485"/>
      <c r="B21" s="487"/>
      <c r="C21" s="488"/>
      <c r="D21" s="523"/>
      <c r="E21" s="523"/>
      <c r="F21" s="611" t="s">
        <v>408</v>
      </c>
      <c r="G21" s="486"/>
      <c r="H21" s="495"/>
      <c r="I21" s="486"/>
      <c r="J21" s="612"/>
      <c r="K21" s="487"/>
      <c r="L21" s="494"/>
      <c r="M21" s="494"/>
      <c r="N21" s="608"/>
      <c r="O21" s="495"/>
      <c r="P21" s="495"/>
      <c r="Q21" s="609"/>
      <c r="R21" s="701"/>
      <c r="S21" s="724"/>
      <c r="T21" s="514"/>
      <c r="U21" s="703"/>
      <c r="V21" s="435"/>
      <c r="W21" s="681"/>
    </row>
    <row r="22" spans="1:23" ht="21.75" customHeight="1">
      <c r="A22" s="485"/>
      <c r="B22" s="487"/>
      <c r="C22" s="488"/>
      <c r="D22" s="523"/>
      <c r="E22" s="523"/>
      <c r="F22" s="610" t="s">
        <v>409</v>
      </c>
      <c r="G22" s="496"/>
      <c r="H22" s="493"/>
      <c r="I22" s="496"/>
      <c r="J22" s="607"/>
      <c r="K22" s="487"/>
      <c r="L22" s="494"/>
      <c r="M22" s="494"/>
      <c r="N22" s="608"/>
      <c r="O22" s="495"/>
      <c r="P22" s="495"/>
      <c r="Q22" s="609"/>
      <c r="R22" s="615" t="s">
        <v>497</v>
      </c>
      <c r="S22" s="723"/>
      <c r="T22" s="517"/>
      <c r="U22" s="704"/>
      <c r="V22" s="379"/>
      <c r="W22" s="680"/>
    </row>
    <row r="23" spans="1:23" ht="21.75" customHeight="1">
      <c r="A23" s="485"/>
      <c r="B23" s="487"/>
      <c r="C23" s="488"/>
      <c r="D23" s="523"/>
      <c r="E23" s="523"/>
      <c r="F23" s="611" t="s">
        <v>410</v>
      </c>
      <c r="G23" s="486"/>
      <c r="H23" s="495"/>
      <c r="I23" s="486"/>
      <c r="J23" s="612"/>
      <c r="K23" s="487"/>
      <c r="L23" s="494"/>
      <c r="M23" s="494"/>
      <c r="N23" s="608"/>
      <c r="O23" s="495"/>
      <c r="P23" s="495"/>
      <c r="Q23" s="609"/>
      <c r="R23" s="701"/>
      <c r="S23" s="724"/>
      <c r="T23" s="514"/>
      <c r="U23" s="703"/>
      <c r="V23" s="435"/>
      <c r="W23" s="681"/>
    </row>
    <row r="24" spans="1:23" ht="21.75" customHeight="1">
      <c r="A24" s="485"/>
      <c r="B24" s="487"/>
      <c r="C24" s="488"/>
      <c r="D24" s="523"/>
      <c r="E24" s="523"/>
      <c r="F24" s="611" t="s">
        <v>411</v>
      </c>
      <c r="G24" s="486"/>
      <c r="H24" s="495"/>
      <c r="I24" s="486"/>
      <c r="J24" s="612"/>
      <c r="K24" s="487"/>
      <c r="L24" s="494"/>
      <c r="M24" s="494"/>
      <c r="N24" s="608"/>
      <c r="O24" s="495"/>
      <c r="P24" s="495"/>
      <c r="Q24" s="609"/>
      <c r="R24" s="701"/>
      <c r="S24" s="724"/>
      <c r="T24" s="514"/>
      <c r="U24" s="703"/>
      <c r="V24" s="435"/>
      <c r="W24" s="681"/>
    </row>
    <row r="25" spans="1:23" ht="21.75" customHeight="1">
      <c r="A25" s="485"/>
      <c r="B25" s="487"/>
      <c r="C25" s="488"/>
      <c r="D25" s="523"/>
      <c r="E25" s="523"/>
      <c r="F25" s="1223" t="s">
        <v>412</v>
      </c>
      <c r="G25" s="614"/>
      <c r="H25" s="506"/>
      <c r="I25" s="614"/>
      <c r="J25" s="1224"/>
      <c r="K25" s="487"/>
      <c r="L25" s="494"/>
      <c r="M25" s="494"/>
      <c r="N25" s="608"/>
      <c r="O25" s="495"/>
      <c r="P25" s="495"/>
      <c r="Q25" s="609"/>
      <c r="R25" s="700"/>
      <c r="S25" s="1232"/>
      <c r="T25" s="616"/>
      <c r="U25" s="702"/>
      <c r="V25" s="647"/>
      <c r="W25" s="687"/>
    </row>
    <row r="26" spans="1:23" ht="21.75" customHeight="1">
      <c r="A26" s="485"/>
      <c r="B26" s="487"/>
      <c r="C26" s="488"/>
      <c r="D26" s="523"/>
      <c r="E26" s="523"/>
      <c r="F26" s="613" t="s">
        <v>20</v>
      </c>
      <c r="G26" s="486"/>
      <c r="H26" s="495"/>
      <c r="I26" s="486"/>
      <c r="J26" s="612"/>
      <c r="K26" s="487"/>
      <c r="L26" s="494"/>
      <c r="M26" s="494"/>
      <c r="N26" s="608"/>
      <c r="O26" s="495"/>
      <c r="P26" s="495"/>
      <c r="Q26" s="609"/>
      <c r="R26" s="701" t="s">
        <v>498</v>
      </c>
      <c r="S26" s="724"/>
      <c r="T26" s="514"/>
      <c r="U26" s="703"/>
      <c r="V26" s="435"/>
      <c r="W26" s="681"/>
    </row>
    <row r="27" spans="1:23" ht="21.75" customHeight="1">
      <c r="A27" s="485"/>
      <c r="B27" s="487"/>
      <c r="C27" s="488"/>
      <c r="D27" s="523"/>
      <c r="E27" s="490"/>
      <c r="F27" s="613" t="s">
        <v>19</v>
      </c>
      <c r="G27" s="486"/>
      <c r="H27" s="495"/>
      <c r="I27" s="486"/>
      <c r="J27" s="612"/>
      <c r="K27" s="487"/>
      <c r="L27" s="494"/>
      <c r="M27" s="494"/>
      <c r="N27" s="608"/>
      <c r="O27" s="495"/>
      <c r="P27" s="495"/>
      <c r="Q27" s="609"/>
      <c r="R27" s="701"/>
      <c r="S27" s="724"/>
      <c r="T27" s="514"/>
      <c r="U27" s="703"/>
      <c r="V27" s="435"/>
      <c r="W27" s="681"/>
    </row>
    <row r="28" spans="1:23" ht="21.75" customHeight="1">
      <c r="A28" s="485"/>
      <c r="B28" s="487"/>
      <c r="C28" s="488"/>
      <c r="D28" s="523"/>
      <c r="E28" s="490"/>
      <c r="F28" s="1225" t="s">
        <v>476</v>
      </c>
      <c r="G28" s="614"/>
      <c r="H28" s="506"/>
      <c r="I28" s="614"/>
      <c r="J28" s="1224"/>
      <c r="K28" s="487"/>
      <c r="L28" s="494"/>
      <c r="M28" s="494"/>
      <c r="N28" s="608"/>
      <c r="O28" s="495"/>
      <c r="P28" s="495"/>
      <c r="Q28" s="609"/>
      <c r="R28" s="519"/>
      <c r="S28" s="526"/>
      <c r="T28" s="616"/>
      <c r="U28" s="702"/>
      <c r="V28" s="647"/>
      <c r="W28" s="687"/>
    </row>
    <row r="29" spans="1:23" ht="21.75" customHeight="1">
      <c r="A29" s="485"/>
      <c r="B29" s="482"/>
      <c r="C29" s="488"/>
      <c r="D29" s="523"/>
      <c r="E29" s="490"/>
      <c r="F29" s="613" t="s">
        <v>479</v>
      </c>
      <c r="G29" s="486"/>
      <c r="H29" s="495"/>
      <c r="I29" s="486"/>
      <c r="J29" s="769"/>
      <c r="K29" s="485"/>
      <c r="L29" s="494"/>
      <c r="M29" s="494"/>
      <c r="N29" s="495"/>
      <c r="O29" s="495"/>
      <c r="P29" s="495"/>
      <c r="Q29" s="699"/>
      <c r="R29" s="701" t="s">
        <v>493</v>
      </c>
      <c r="S29" s="520"/>
      <c r="T29" s="514"/>
      <c r="U29" s="703"/>
      <c r="V29" s="647"/>
      <c r="W29" s="687"/>
    </row>
    <row r="30" spans="1:23" ht="21.75" customHeight="1">
      <c r="A30" s="496"/>
      <c r="B30" s="512"/>
      <c r="C30" s="484"/>
      <c r="D30" s="522"/>
      <c r="E30" s="522"/>
      <c r="F30" s="522"/>
      <c r="G30" s="496"/>
      <c r="H30" s="493"/>
      <c r="I30" s="496"/>
      <c r="J30" s="496"/>
      <c r="K30" s="496"/>
      <c r="L30" s="492"/>
      <c r="M30" s="492"/>
      <c r="N30" s="493"/>
      <c r="O30" s="493"/>
      <c r="P30" s="493"/>
      <c r="Q30" s="525"/>
      <c r="R30" s="525"/>
      <c r="S30" s="525"/>
      <c r="T30" s="517"/>
      <c r="U30" s="517"/>
      <c r="W30" s="584"/>
    </row>
    <row r="31" spans="1:23" ht="21.75" customHeight="1">
      <c r="A31" s="486"/>
      <c r="B31" s="608"/>
      <c r="C31" s="488"/>
      <c r="D31" s="523"/>
      <c r="E31" s="523"/>
      <c r="F31" s="523"/>
      <c r="G31" s="486"/>
      <c r="H31" s="495"/>
      <c r="I31" s="486"/>
      <c r="J31" s="486"/>
      <c r="K31" s="486"/>
      <c r="L31" s="494"/>
      <c r="M31" s="494"/>
      <c r="N31" s="495"/>
      <c r="O31" s="495"/>
      <c r="P31" s="495"/>
      <c r="Q31" s="520"/>
      <c r="R31" s="520"/>
      <c r="S31" s="520"/>
      <c r="T31" s="514"/>
      <c r="U31" s="514"/>
      <c r="W31" s="479" t="s">
        <v>328</v>
      </c>
    </row>
    <row r="32" spans="1:23" ht="21.75" customHeight="1">
      <c r="A32" s="497" t="s">
        <v>0</v>
      </c>
      <c r="B32" s="1848" t="s">
        <v>1</v>
      </c>
      <c r="C32" s="1849"/>
      <c r="D32" s="1849"/>
      <c r="E32" s="598"/>
      <c r="F32" s="1851" t="s">
        <v>2</v>
      </c>
      <c r="G32" s="1852"/>
      <c r="H32" s="1852"/>
      <c r="I32" s="1852"/>
      <c r="J32" s="1853"/>
      <c r="K32" s="1848" t="s">
        <v>3</v>
      </c>
      <c r="L32" s="1849"/>
      <c r="M32" s="1849"/>
      <c r="N32" s="1849"/>
      <c r="O32" s="1849"/>
      <c r="P32" s="1849"/>
      <c r="Q32" s="1850"/>
      <c r="R32" s="596"/>
      <c r="S32" s="597" t="s">
        <v>478</v>
      </c>
      <c r="T32" s="597"/>
      <c r="U32" s="596"/>
      <c r="V32" s="706" t="s">
        <v>12</v>
      </c>
      <c r="W32" s="705"/>
    </row>
    <row r="33" spans="1:23" ht="21.75" customHeight="1">
      <c r="A33" s="499"/>
      <c r="B33" s="707"/>
      <c r="C33" s="484"/>
      <c r="D33" s="522"/>
      <c r="E33" s="708"/>
      <c r="F33" s="522" t="s">
        <v>242</v>
      </c>
      <c r="G33" s="512"/>
      <c r="H33" s="493"/>
      <c r="I33" s="512"/>
      <c r="J33" s="512"/>
      <c r="K33" s="707" t="s">
        <v>480</v>
      </c>
      <c r="L33" s="492"/>
      <c r="M33" s="492"/>
      <c r="N33" s="493"/>
      <c r="O33" s="493"/>
      <c r="P33" s="493"/>
      <c r="Q33" s="709"/>
      <c r="R33" s="615" t="s">
        <v>492</v>
      </c>
      <c r="S33" s="525"/>
      <c r="T33" s="517"/>
      <c r="U33" s="704"/>
      <c r="V33" s="379"/>
      <c r="W33" s="680"/>
    </row>
    <row r="34" spans="1:23" ht="21.75" customHeight="1">
      <c r="A34" s="500"/>
      <c r="B34" s="501"/>
      <c r="C34" s="502"/>
      <c r="D34" s="524"/>
      <c r="E34" s="503"/>
      <c r="F34" s="524"/>
      <c r="G34" s="504"/>
      <c r="H34" s="506"/>
      <c r="I34" s="504"/>
      <c r="J34" s="504"/>
      <c r="K34" s="501" t="s">
        <v>481</v>
      </c>
      <c r="L34" s="505"/>
      <c r="M34" s="505"/>
      <c r="N34" s="506"/>
      <c r="O34" s="506"/>
      <c r="P34" s="506"/>
      <c r="Q34" s="516"/>
      <c r="R34" s="700"/>
      <c r="S34" s="526"/>
      <c r="T34" s="616"/>
      <c r="U34" s="702"/>
      <c r="V34" s="647"/>
      <c r="W34" s="687"/>
    </row>
    <row r="35" spans="1:23" ht="21.75" customHeight="1">
      <c r="A35" s="710">
        <v>3</v>
      </c>
      <c r="B35" s="711" t="s">
        <v>243</v>
      </c>
      <c r="C35" s="484"/>
      <c r="D35" s="512"/>
      <c r="E35" s="708"/>
      <c r="F35" s="708" t="s">
        <v>839</v>
      </c>
      <c r="G35" s="496"/>
      <c r="H35" s="493"/>
      <c r="I35" s="496"/>
      <c r="J35" s="512"/>
      <c r="K35" s="707" t="s">
        <v>482</v>
      </c>
      <c r="L35" s="492"/>
      <c r="M35" s="492"/>
      <c r="N35" s="493"/>
      <c r="O35" s="493"/>
      <c r="P35" s="493"/>
      <c r="Q35" s="709"/>
      <c r="R35" s="615" t="s">
        <v>491</v>
      </c>
      <c r="S35" s="525"/>
      <c r="T35" s="517"/>
      <c r="U35" s="704"/>
      <c r="V35" s="379"/>
      <c r="W35" s="680"/>
    </row>
    <row r="36" spans="1:23" ht="21.75" customHeight="1">
      <c r="A36" s="712"/>
      <c r="B36" s="501"/>
      <c r="C36" s="502"/>
      <c r="D36" s="504"/>
      <c r="E36" s="503"/>
      <c r="F36" s="524" t="s">
        <v>840</v>
      </c>
      <c r="G36" s="614"/>
      <c r="H36" s="506"/>
      <c r="I36" s="614"/>
      <c r="J36" s="504"/>
      <c r="K36" s="501" t="s">
        <v>483</v>
      </c>
      <c r="L36" s="505"/>
      <c r="M36" s="505"/>
      <c r="N36" s="506"/>
      <c r="O36" s="506"/>
      <c r="P36" s="506"/>
      <c r="Q36" s="516"/>
      <c r="R36" s="700"/>
      <c r="S36" s="526"/>
      <c r="T36" s="616"/>
      <c r="U36" s="702"/>
      <c r="V36" s="647"/>
      <c r="W36" s="687"/>
    </row>
    <row r="37" spans="1:23" ht="21.75" customHeight="1">
      <c r="A37" s="710">
        <v>4</v>
      </c>
      <c r="B37" s="707" t="s">
        <v>94</v>
      </c>
      <c r="C37" s="713"/>
      <c r="D37" s="714"/>
      <c r="E37" s="708"/>
      <c r="F37" s="522" t="s">
        <v>484</v>
      </c>
      <c r="G37" s="642"/>
      <c r="H37" s="525"/>
      <c r="I37" s="517"/>
      <c r="J37" s="512"/>
      <c r="K37" s="707" t="s">
        <v>485</v>
      </c>
      <c r="L37" s="492"/>
      <c r="M37" s="492"/>
      <c r="N37" s="493"/>
      <c r="O37" s="493"/>
      <c r="P37" s="493"/>
      <c r="Q37" s="709"/>
      <c r="R37" s="615" t="s">
        <v>490</v>
      </c>
      <c r="S37" s="525"/>
      <c r="T37" s="517"/>
      <c r="U37" s="704"/>
      <c r="V37" s="715"/>
      <c r="W37" s="680"/>
    </row>
    <row r="38" spans="1:23" ht="19.5" customHeight="1">
      <c r="A38" s="712"/>
      <c r="B38" s="501"/>
      <c r="C38" s="716"/>
      <c r="D38" s="717"/>
      <c r="E38" s="503"/>
      <c r="F38" s="524"/>
      <c r="G38" s="646"/>
      <c r="H38" s="526"/>
      <c r="I38" s="616"/>
      <c r="J38" s="504"/>
      <c r="K38" s="501" t="s">
        <v>486</v>
      </c>
      <c r="L38" s="505"/>
      <c r="M38" s="505"/>
      <c r="N38" s="506"/>
      <c r="O38" s="506"/>
      <c r="P38" s="506"/>
      <c r="Q38" s="516"/>
      <c r="R38" s="700"/>
      <c r="S38" s="526"/>
      <c r="T38" s="616"/>
      <c r="U38" s="702"/>
      <c r="V38" s="718"/>
      <c r="W38" s="687"/>
    </row>
    <row r="39" spans="1:23" ht="21.75" customHeight="1">
      <c r="A39" s="710">
        <v>5</v>
      </c>
      <c r="B39" s="707" t="s">
        <v>95</v>
      </c>
      <c r="C39" s="713"/>
      <c r="D39" s="714"/>
      <c r="E39" s="708"/>
      <c r="F39" s="522" t="s">
        <v>839</v>
      </c>
      <c r="G39" s="642"/>
      <c r="H39" s="525"/>
      <c r="I39" s="517"/>
      <c r="J39" s="512"/>
      <c r="K39" s="707" t="s">
        <v>482</v>
      </c>
      <c r="L39" s="492"/>
      <c r="M39" s="492"/>
      <c r="N39" s="493"/>
      <c r="O39" s="493"/>
      <c r="P39" s="493"/>
      <c r="Q39" s="709"/>
      <c r="R39" s="615" t="s">
        <v>489</v>
      </c>
      <c r="S39" s="525"/>
      <c r="T39" s="517"/>
      <c r="U39" s="704"/>
      <c r="V39" s="379"/>
      <c r="W39" s="680"/>
    </row>
    <row r="40" spans="1:23" ht="21.75" customHeight="1">
      <c r="A40" s="712"/>
      <c r="B40" s="504"/>
      <c r="C40" s="716"/>
      <c r="D40" s="717"/>
      <c r="E40" s="503"/>
      <c r="F40" s="524" t="s">
        <v>48</v>
      </c>
      <c r="G40" s="646"/>
      <c r="H40" s="526"/>
      <c r="I40" s="616"/>
      <c r="J40" s="504"/>
      <c r="K40" s="501" t="s">
        <v>95</v>
      </c>
      <c r="L40" s="505"/>
      <c r="M40" s="505"/>
      <c r="N40" s="506"/>
      <c r="O40" s="506"/>
      <c r="P40" s="506"/>
      <c r="Q40" s="516"/>
      <c r="R40" s="700"/>
      <c r="S40" s="526"/>
      <c r="T40" s="616"/>
      <c r="U40" s="702"/>
      <c r="V40" s="647"/>
      <c r="W40" s="687"/>
    </row>
    <row r="41" spans="1:23" ht="21.75" customHeight="1">
      <c r="A41" s="710">
        <v>6</v>
      </c>
      <c r="B41" s="719" t="s">
        <v>892</v>
      </c>
      <c r="C41" s="713"/>
      <c r="D41" s="714"/>
      <c r="E41" s="720"/>
      <c r="F41" s="484" t="s">
        <v>842</v>
      </c>
      <c r="G41" s="642"/>
      <c r="H41" s="525"/>
      <c r="I41" s="517"/>
      <c r="J41" s="721"/>
      <c r="K41" s="722" t="s">
        <v>487</v>
      </c>
      <c r="L41" s="517"/>
      <c r="M41" s="517"/>
      <c r="N41" s="525"/>
      <c r="O41" s="525"/>
      <c r="P41" s="525"/>
      <c r="Q41" s="709"/>
      <c r="R41" s="615" t="s">
        <v>488</v>
      </c>
      <c r="S41" s="525"/>
      <c r="T41" s="517"/>
      <c r="U41" s="704"/>
      <c r="V41" s="379"/>
      <c r="W41" s="680"/>
    </row>
    <row r="42" spans="1:23" ht="21.75" customHeight="1">
      <c r="A42" s="727"/>
      <c r="B42" s="482" t="s">
        <v>891</v>
      </c>
      <c r="C42" s="729"/>
      <c r="D42" s="551"/>
      <c r="E42" s="730"/>
      <c r="F42" s="488" t="s">
        <v>841</v>
      </c>
      <c r="G42" s="643"/>
      <c r="H42" s="520"/>
      <c r="I42" s="514"/>
      <c r="J42" s="514"/>
      <c r="K42" s="731" t="s">
        <v>468</v>
      </c>
      <c r="L42" s="514"/>
      <c r="M42" s="514"/>
      <c r="N42" s="520"/>
      <c r="O42" s="520"/>
      <c r="P42" s="520"/>
      <c r="Q42" s="520"/>
      <c r="R42" s="518"/>
      <c r="S42" s="520"/>
      <c r="T42" s="515"/>
      <c r="U42" s="514"/>
      <c r="V42" s="435"/>
      <c r="W42" s="681"/>
    </row>
    <row r="43" spans="1:23" ht="21.75" customHeight="1">
      <c r="A43" s="344"/>
      <c r="B43" s="1361" t="s">
        <v>893</v>
      </c>
      <c r="C43" s="1362"/>
      <c r="D43" s="728"/>
      <c r="E43" s="730"/>
      <c r="F43" s="727"/>
      <c r="G43" s="643"/>
      <c r="H43" s="520"/>
      <c r="I43" s="514"/>
      <c r="J43" s="515"/>
      <c r="K43" s="518"/>
      <c r="L43" s="514"/>
      <c r="M43" s="514"/>
      <c r="N43" s="520"/>
      <c r="O43" s="520"/>
      <c r="P43" s="520"/>
      <c r="Q43" s="699"/>
      <c r="R43" s="518"/>
      <c r="S43" s="520"/>
      <c r="T43" s="515"/>
      <c r="U43" s="703"/>
      <c r="V43" s="1366"/>
      <c r="W43" s="681"/>
    </row>
    <row r="44" spans="1:23" ht="21.75" customHeight="1">
      <c r="A44" s="360"/>
      <c r="B44" s="1363" t="s">
        <v>464</v>
      </c>
      <c r="C44" s="1364"/>
      <c r="D44" s="1363"/>
      <c r="E44" s="1365"/>
      <c r="F44" s="1358"/>
      <c r="G44" s="1359"/>
      <c r="H44" s="1360"/>
      <c r="I44" s="647"/>
      <c r="J44" s="1357"/>
      <c r="K44" s="1360"/>
      <c r="L44" s="647"/>
      <c r="M44" s="647"/>
      <c r="N44" s="1360"/>
      <c r="O44" s="1356"/>
      <c r="P44" s="1356"/>
      <c r="Q44" s="1356"/>
      <c r="R44" s="1355"/>
      <c r="S44" s="1356"/>
      <c r="T44" s="1357"/>
      <c r="U44" s="647"/>
      <c r="V44" s="1367"/>
      <c r="W44" s="687"/>
    </row>
    <row r="45" spans="1:23" ht="21.75" customHeight="1">
      <c r="V45" s="584"/>
    </row>
    <row r="46" spans="1:23" ht="21.75" customHeight="1">
      <c r="V46" s="584"/>
    </row>
    <row r="47" spans="1:23" ht="21.75" customHeight="1">
      <c r="V47" s="584"/>
    </row>
    <row r="48" spans="1:23" ht="21.75" customHeight="1">
      <c r="V48" s="584"/>
    </row>
    <row r="49" spans="1:23" ht="21.75" customHeight="1">
      <c r="V49" s="584"/>
    </row>
    <row r="50" spans="1:23" ht="21.75" customHeight="1">
      <c r="V50" s="584"/>
    </row>
    <row r="51" spans="1:23" ht="21.75" customHeight="1">
      <c r="V51" s="584"/>
    </row>
    <row r="52" spans="1:23" ht="21.75" customHeight="1">
      <c r="V52" s="584"/>
    </row>
    <row r="53" spans="1:23" ht="21.75" customHeight="1">
      <c r="V53" s="584"/>
    </row>
    <row r="54" spans="1:23" ht="21.75" customHeight="1">
      <c r="V54" s="584"/>
    </row>
    <row r="55" spans="1:23" ht="21.75" customHeight="1">
      <c r="V55" s="584"/>
    </row>
    <row r="56" spans="1:23" ht="21.75" customHeight="1">
      <c r="V56" s="584"/>
    </row>
    <row r="57" spans="1:23" ht="21.75" customHeight="1">
      <c r="V57" s="584"/>
    </row>
    <row r="58" spans="1:23" ht="21.75" customHeight="1">
      <c r="V58" s="584"/>
    </row>
    <row r="59" spans="1:23" ht="21.75" customHeight="1">
      <c r="V59" s="584"/>
      <c r="W59" s="584"/>
    </row>
    <row r="60" spans="1:23" ht="21.75" customHeight="1">
      <c r="A60" s="96"/>
      <c r="B60" s="544"/>
      <c r="I60" s="529"/>
      <c r="J60" s="103"/>
      <c r="U60" s="479"/>
      <c r="V60" s="1"/>
      <c r="W60" s="479" t="s">
        <v>329</v>
      </c>
    </row>
    <row r="61" spans="1:23" ht="21.75" customHeight="1">
      <c r="I61" s="529"/>
      <c r="J61" s="184" t="s">
        <v>508</v>
      </c>
      <c r="U61" s="479"/>
      <c r="V61" s="480"/>
    </row>
    <row r="62" spans="1:23" ht="8.85" customHeight="1"/>
    <row r="63" spans="1:23" s="2" customFormat="1">
      <c r="A63" s="7" t="s">
        <v>0</v>
      </c>
      <c r="B63" s="3" t="s">
        <v>1</v>
      </c>
      <c r="C63" s="15" t="s">
        <v>2</v>
      </c>
      <c r="D63" s="3" t="s">
        <v>3</v>
      </c>
      <c r="E63" s="3" t="s">
        <v>16</v>
      </c>
      <c r="F63" s="24"/>
      <c r="G63" s="25"/>
      <c r="H63" s="102"/>
      <c r="I63" s="35"/>
      <c r="J63" s="35"/>
      <c r="K63" s="579" t="s">
        <v>8</v>
      </c>
      <c r="L63" s="35"/>
      <c r="M63" s="35"/>
      <c r="N63" s="102"/>
      <c r="O63" s="35"/>
      <c r="P63" s="35"/>
      <c r="Q63" s="36"/>
      <c r="R63" s="11" t="s">
        <v>28</v>
      </c>
      <c r="S63" s="11" t="s">
        <v>12</v>
      </c>
      <c r="T63" s="1833" t="s">
        <v>10</v>
      </c>
      <c r="U63" s="1834"/>
      <c r="V63" s="1834"/>
      <c r="W63" s="1835"/>
    </row>
    <row r="64" spans="1:23">
      <c r="A64" s="344"/>
      <c r="B64" s="9"/>
      <c r="C64" s="18"/>
      <c r="D64" s="9"/>
      <c r="E64" s="8" t="s">
        <v>15</v>
      </c>
      <c r="F64" s="1836" t="s">
        <v>4</v>
      </c>
      <c r="G64" s="1837"/>
      <c r="H64" s="1838"/>
      <c r="I64" s="1839" t="s">
        <v>5</v>
      </c>
      <c r="J64" s="1840"/>
      <c r="K64" s="1841"/>
      <c r="L64" s="1842" t="s">
        <v>6</v>
      </c>
      <c r="M64" s="1843"/>
      <c r="N64" s="1844"/>
      <c r="O64" s="1845" t="s">
        <v>7</v>
      </c>
      <c r="P64" s="1846"/>
      <c r="Q64" s="1847"/>
      <c r="R64" s="13" t="s">
        <v>27</v>
      </c>
      <c r="S64" s="13"/>
      <c r="T64" s="27" t="s">
        <v>4</v>
      </c>
      <c r="U64" s="27" t="s">
        <v>5</v>
      </c>
      <c r="V64" s="27" t="s">
        <v>6</v>
      </c>
      <c r="W64" s="28" t="s">
        <v>7</v>
      </c>
    </row>
    <row r="65" spans="1:23">
      <c r="A65" s="344"/>
      <c r="B65" s="9"/>
      <c r="C65" s="18"/>
      <c r="D65" s="9"/>
      <c r="E65" s="8"/>
      <c r="F65" s="32" t="s">
        <v>26</v>
      </c>
      <c r="G65" s="32" t="s">
        <v>26</v>
      </c>
      <c r="H65" s="104" t="s">
        <v>23</v>
      </c>
      <c r="I65" s="33" t="s">
        <v>26</v>
      </c>
      <c r="J65" s="33" t="s">
        <v>26</v>
      </c>
      <c r="K65" s="106" t="s">
        <v>23</v>
      </c>
      <c r="L65" s="33" t="s">
        <v>26</v>
      </c>
      <c r="M65" s="33" t="s">
        <v>26</v>
      </c>
      <c r="N65" s="115" t="s">
        <v>23</v>
      </c>
      <c r="O65" s="682" t="s">
        <v>26</v>
      </c>
      <c r="P65" s="682" t="s">
        <v>26</v>
      </c>
      <c r="Q65" s="780" t="s">
        <v>23</v>
      </c>
      <c r="R65" s="13" t="s">
        <v>11</v>
      </c>
      <c r="S65" s="13"/>
      <c r="T65" s="27"/>
      <c r="U65" s="27"/>
      <c r="V65" s="27"/>
      <c r="W65" s="9"/>
    </row>
    <row r="66" spans="1:23">
      <c r="A66" s="360"/>
      <c r="B66" s="5"/>
      <c r="C66" s="16"/>
      <c r="D66" s="5"/>
      <c r="E66" s="4"/>
      <c r="F66" s="32" t="s">
        <v>24</v>
      </c>
      <c r="G66" s="32" t="s">
        <v>25</v>
      </c>
      <c r="H66" s="104"/>
      <c r="I66" s="33" t="s">
        <v>24</v>
      </c>
      <c r="J66" s="33" t="s">
        <v>25</v>
      </c>
      <c r="K66" s="106"/>
      <c r="L66" s="33" t="s">
        <v>24</v>
      </c>
      <c r="M66" s="33" t="s">
        <v>25</v>
      </c>
      <c r="N66" s="115"/>
      <c r="O66" s="682" t="s">
        <v>24</v>
      </c>
      <c r="P66" s="682" t="s">
        <v>25</v>
      </c>
      <c r="Q66" s="781"/>
      <c r="R66" s="12"/>
      <c r="S66" s="12"/>
      <c r="T66" s="34"/>
      <c r="U66" s="34"/>
      <c r="V66" s="34"/>
      <c r="W66" s="9"/>
    </row>
    <row r="67" spans="1:23">
      <c r="A67" s="7">
        <v>1</v>
      </c>
      <c r="B67" s="356" t="s">
        <v>238</v>
      </c>
      <c r="C67" s="634" t="s">
        <v>419</v>
      </c>
      <c r="D67" s="617" t="s">
        <v>437</v>
      </c>
      <c r="E67" s="619" t="s">
        <v>397</v>
      </c>
      <c r="F67" s="7">
        <v>387</v>
      </c>
      <c r="G67" s="7">
        <v>387</v>
      </c>
      <c r="H67" s="656">
        <f>G67/F67*100</f>
        <v>100</v>
      </c>
      <c r="I67" s="28">
        <v>390</v>
      </c>
      <c r="J67" s="28">
        <v>385</v>
      </c>
      <c r="K67" s="107">
        <f>J67/I67*100</f>
        <v>98.71794871794873</v>
      </c>
      <c r="L67" s="28">
        <v>431</v>
      </c>
      <c r="M67" s="28">
        <v>431</v>
      </c>
      <c r="N67" s="775">
        <f>M67/L67*100</f>
        <v>100</v>
      </c>
      <c r="O67" s="624"/>
      <c r="P67" s="624"/>
      <c r="Q67" s="1387" t="e">
        <f>P67/O67*100</f>
        <v>#DIV/0!</v>
      </c>
      <c r="R67" s="11"/>
      <c r="S67" s="623" t="s">
        <v>13</v>
      </c>
      <c r="T67" s="624">
        <v>99.52</v>
      </c>
      <c r="U67" s="625">
        <v>100</v>
      </c>
      <c r="V67" s="625">
        <v>100</v>
      </c>
      <c r="W67" s="6"/>
    </row>
    <row r="68" spans="1:23">
      <c r="A68" s="344"/>
      <c r="B68" s="357" t="s">
        <v>166</v>
      </c>
      <c r="C68" s="620" t="s">
        <v>30</v>
      </c>
      <c r="D68" s="618" t="s">
        <v>26</v>
      </c>
      <c r="E68" s="621"/>
      <c r="F68" s="372"/>
      <c r="G68" s="372"/>
      <c r="H68" s="657"/>
      <c r="I68" s="772"/>
      <c r="J68" s="772"/>
      <c r="K68" s="108"/>
      <c r="L68" s="779"/>
      <c r="M68" s="779"/>
      <c r="N68" s="776"/>
      <c r="O68" s="782"/>
      <c r="P68" s="782"/>
      <c r="Q68" s="1342"/>
      <c r="R68" s="13"/>
      <c r="S68" s="626" t="s">
        <v>29</v>
      </c>
      <c r="T68" s="784"/>
      <c r="U68" s="784"/>
      <c r="V68" s="784"/>
      <c r="W68" s="785"/>
    </row>
    <row r="69" spans="1:23">
      <c r="A69" s="344"/>
      <c r="B69" s="9"/>
      <c r="C69" s="635" t="s">
        <v>420</v>
      </c>
      <c r="D69" s="618" t="s">
        <v>22</v>
      </c>
      <c r="E69" s="7" t="s">
        <v>397</v>
      </c>
      <c r="F69" s="1380">
        <f>F71+F72+F73+F74</f>
        <v>0</v>
      </c>
      <c r="G69" s="1380">
        <f>G71+G72+G73+G74</f>
        <v>0</v>
      </c>
      <c r="H69" s="1381" t="e">
        <f>G69/F69*100</f>
        <v>#DIV/0!</v>
      </c>
      <c r="I69" s="1382">
        <f>I71+I72+I73+I74</f>
        <v>0</v>
      </c>
      <c r="J69" s="1382">
        <f>J71+J72+J73+J74</f>
        <v>0</v>
      </c>
      <c r="K69" s="1383" t="e">
        <f>J69/I69*100</f>
        <v>#DIV/0!</v>
      </c>
      <c r="L69" s="1384">
        <f>L71+L72+L73+L74</f>
        <v>0</v>
      </c>
      <c r="M69" s="1384">
        <f>M71+M72+M73+M74</f>
        <v>0</v>
      </c>
      <c r="N69" s="1385" t="e">
        <f>M69/L69*100</f>
        <v>#DIV/0!</v>
      </c>
      <c r="O69" s="1386">
        <f>O71+O72+O73+O74</f>
        <v>0</v>
      </c>
      <c r="P69" s="1386">
        <f>P71+P72+P73+P74</f>
        <v>0</v>
      </c>
      <c r="Q69" s="1387" t="e">
        <f>P69/O69*100</f>
        <v>#DIV/0!</v>
      </c>
      <c r="R69" s="11"/>
      <c r="S69" s="11"/>
      <c r="T69" s="786"/>
      <c r="U69" s="786"/>
      <c r="V69" s="786"/>
      <c r="W69" s="787"/>
    </row>
    <row r="70" spans="1:23">
      <c r="A70" s="344"/>
      <c r="B70" s="9"/>
      <c r="C70" s="633" t="s">
        <v>21</v>
      </c>
      <c r="D70" s="618" t="s">
        <v>415</v>
      </c>
      <c r="E70" s="8"/>
      <c r="F70" s="372"/>
      <c r="G70" s="372"/>
      <c r="H70" s="1339"/>
      <c r="I70" s="27"/>
      <c r="J70" s="27"/>
      <c r="K70" s="1340"/>
      <c r="L70" s="779"/>
      <c r="M70" s="779"/>
      <c r="N70" s="1341"/>
      <c r="O70" s="782"/>
      <c r="P70" s="782"/>
      <c r="Q70" s="1342"/>
      <c r="R70" s="13"/>
      <c r="S70" s="13"/>
      <c r="T70" s="784"/>
      <c r="U70" s="784"/>
      <c r="V70" s="784"/>
      <c r="W70" s="787"/>
    </row>
    <row r="71" spans="1:23">
      <c r="A71" s="344"/>
      <c r="B71" s="9"/>
      <c r="C71" s="632" t="s">
        <v>421</v>
      </c>
      <c r="D71" s="618" t="s">
        <v>416</v>
      </c>
      <c r="E71" s="447"/>
      <c r="F71" s="447"/>
      <c r="G71" s="447"/>
      <c r="H71" s="1344" t="e">
        <f>G71/F71*100</f>
        <v>#DIV/0!</v>
      </c>
      <c r="I71" s="631"/>
      <c r="J71" s="631"/>
      <c r="K71" s="1390" t="e">
        <f>J71/I71*100</f>
        <v>#DIV/0!</v>
      </c>
      <c r="L71" s="631"/>
      <c r="M71" s="631"/>
      <c r="N71" s="1396" t="e">
        <f>M71/L71*100</f>
        <v>#DIV/0!</v>
      </c>
      <c r="O71" s="664"/>
      <c r="P71" s="664"/>
      <c r="Q71" s="1393" t="e">
        <f>P71/O71*100</f>
        <v>#DIV/0!</v>
      </c>
      <c r="R71" s="13"/>
      <c r="S71" s="13"/>
      <c r="T71" s="784"/>
      <c r="U71" s="784"/>
      <c r="V71" s="784"/>
      <c r="W71" s="787"/>
    </row>
    <row r="72" spans="1:23">
      <c r="A72" s="344"/>
      <c r="B72" s="9"/>
      <c r="C72" s="632" t="s">
        <v>422</v>
      </c>
      <c r="D72" s="618" t="s">
        <v>417</v>
      </c>
      <c r="E72" s="447"/>
      <c r="F72" s="447"/>
      <c r="G72" s="447"/>
      <c r="H72" s="1344" t="e">
        <f t="shared" ref="H72:H74" si="0">G72/F72*100</f>
        <v>#DIV/0!</v>
      </c>
      <c r="I72" s="631"/>
      <c r="J72" s="631"/>
      <c r="K72" s="1390" t="e">
        <f t="shared" ref="K72:K74" si="1">J72/I72*100</f>
        <v>#DIV/0!</v>
      </c>
      <c r="L72" s="631"/>
      <c r="M72" s="631"/>
      <c r="N72" s="1396" t="e">
        <f t="shared" ref="N72:N74" si="2">M72/L72*100</f>
        <v>#DIV/0!</v>
      </c>
      <c r="O72" s="664"/>
      <c r="P72" s="664"/>
      <c r="Q72" s="1393" t="e">
        <f t="shared" ref="Q72:Q74" si="3">P72/O72*100</f>
        <v>#DIV/0!</v>
      </c>
      <c r="R72" s="13"/>
      <c r="S72" s="13"/>
      <c r="T72" s="784"/>
      <c r="U72" s="784"/>
      <c r="V72" s="784"/>
      <c r="W72" s="787"/>
    </row>
    <row r="73" spans="1:23">
      <c r="A73" s="344"/>
      <c r="B73" s="9"/>
      <c r="C73" s="632" t="s">
        <v>423</v>
      </c>
      <c r="D73" s="618" t="s">
        <v>418</v>
      </c>
      <c r="E73" s="447"/>
      <c r="F73" s="447"/>
      <c r="G73" s="447"/>
      <c r="H73" s="1344" t="e">
        <f t="shared" si="0"/>
        <v>#DIV/0!</v>
      </c>
      <c r="I73" s="631"/>
      <c r="J73" s="631"/>
      <c r="K73" s="1390" t="e">
        <f t="shared" si="1"/>
        <v>#DIV/0!</v>
      </c>
      <c r="L73" s="631"/>
      <c r="M73" s="631"/>
      <c r="N73" s="1396" t="e">
        <f t="shared" si="2"/>
        <v>#DIV/0!</v>
      </c>
      <c r="O73" s="664"/>
      <c r="P73" s="664"/>
      <c r="Q73" s="1393" t="e">
        <f t="shared" si="3"/>
        <v>#DIV/0!</v>
      </c>
      <c r="R73" s="13"/>
      <c r="S73" s="13"/>
      <c r="T73" s="784"/>
      <c r="U73" s="784"/>
      <c r="V73" s="784"/>
      <c r="W73" s="787"/>
    </row>
    <row r="74" spans="1:23">
      <c r="A74" s="344"/>
      <c r="B74" s="9"/>
      <c r="C74" s="640" t="s">
        <v>424</v>
      </c>
      <c r="D74" s="618" t="s">
        <v>18</v>
      </c>
      <c r="E74" s="641"/>
      <c r="F74" s="641"/>
      <c r="G74" s="641"/>
      <c r="H74" s="1388" t="e">
        <f t="shared" si="0"/>
        <v>#DIV/0!</v>
      </c>
      <c r="I74" s="29"/>
      <c r="J74" s="29"/>
      <c r="K74" s="1391" t="e">
        <f t="shared" si="1"/>
        <v>#DIV/0!</v>
      </c>
      <c r="L74" s="29"/>
      <c r="M74" s="29"/>
      <c r="N74" s="1397" t="e">
        <f t="shared" si="2"/>
        <v>#DIV/0!</v>
      </c>
      <c r="O74" s="665"/>
      <c r="P74" s="665"/>
      <c r="Q74" s="1394" t="e">
        <f t="shared" si="3"/>
        <v>#DIV/0!</v>
      </c>
      <c r="R74" s="13"/>
      <c r="S74" s="13"/>
      <c r="T74" s="784"/>
      <c r="U74" s="784"/>
      <c r="V74" s="784"/>
      <c r="W74" s="787"/>
    </row>
    <row r="75" spans="1:23">
      <c r="A75" s="360"/>
      <c r="B75" s="5"/>
      <c r="C75" s="16"/>
      <c r="D75" s="618" t="s">
        <v>54</v>
      </c>
      <c r="E75" s="4"/>
      <c r="F75" s="770"/>
      <c r="G75" s="770"/>
      <c r="H75" s="1389"/>
      <c r="I75" s="773"/>
      <c r="J75" s="773"/>
      <c r="K75" s="1392"/>
      <c r="L75" s="34"/>
      <c r="M75" s="34"/>
      <c r="N75" s="1398"/>
      <c r="O75" s="663"/>
      <c r="P75" s="663"/>
      <c r="Q75" s="1395"/>
      <c r="R75" s="12"/>
      <c r="S75" s="12"/>
      <c r="T75" s="788"/>
      <c r="U75" s="788"/>
      <c r="V75" s="788"/>
      <c r="W75" s="785"/>
    </row>
    <row r="76" spans="1:23">
      <c r="A76" s="7">
        <v>2</v>
      </c>
      <c r="B76" s="356" t="s">
        <v>238</v>
      </c>
      <c r="C76" s="635" t="s">
        <v>425</v>
      </c>
      <c r="D76" s="617" t="s">
        <v>437</v>
      </c>
      <c r="E76" s="7" t="s">
        <v>14</v>
      </c>
      <c r="F76" s="7">
        <v>91</v>
      </c>
      <c r="G76" s="7">
        <v>91</v>
      </c>
      <c r="H76" s="656">
        <f>G76/F76*100</f>
        <v>100</v>
      </c>
      <c r="I76" s="28">
        <v>86</v>
      </c>
      <c r="J76" s="28">
        <v>86</v>
      </c>
      <c r="K76" s="107">
        <f>J76/I76*100</f>
        <v>100</v>
      </c>
      <c r="L76" s="28">
        <v>90</v>
      </c>
      <c r="M76" s="28">
        <v>90</v>
      </c>
      <c r="N76" s="116">
        <f>M76/L76*100</f>
        <v>100</v>
      </c>
      <c r="O76" s="624"/>
      <c r="P76" s="624"/>
      <c r="Q76" s="1399" t="e">
        <f>P76/O76*100</f>
        <v>#DIV/0!</v>
      </c>
      <c r="R76" s="11"/>
      <c r="S76" s="622" t="s">
        <v>413</v>
      </c>
      <c r="T76" s="28"/>
      <c r="U76" s="28"/>
      <c r="V76" s="28"/>
      <c r="W76" s="6"/>
    </row>
    <row r="77" spans="1:23">
      <c r="A77" s="344"/>
      <c r="B77" s="357" t="s">
        <v>166</v>
      </c>
      <c r="C77" s="18"/>
      <c r="D77" s="618" t="s">
        <v>26</v>
      </c>
      <c r="E77" s="8"/>
      <c r="F77" s="8"/>
      <c r="G77" s="8"/>
      <c r="H77" s="657"/>
      <c r="I77" s="772"/>
      <c r="J77" s="772"/>
      <c r="K77" s="108"/>
      <c r="L77" s="27"/>
      <c r="M77" s="27"/>
      <c r="N77" s="117"/>
      <c r="O77" s="661"/>
      <c r="P77" s="661"/>
      <c r="Q77" s="1400"/>
      <c r="R77" s="13"/>
      <c r="S77" s="627"/>
      <c r="T77" s="784"/>
      <c r="U77" s="784"/>
      <c r="V77" s="784"/>
      <c r="W77" s="785"/>
    </row>
    <row r="78" spans="1:23">
      <c r="A78" s="344"/>
      <c r="B78" s="9"/>
      <c r="C78" s="635" t="s">
        <v>426</v>
      </c>
      <c r="D78" s="618" t="s">
        <v>22</v>
      </c>
      <c r="E78" s="7" t="s">
        <v>14</v>
      </c>
      <c r="F78" s="7">
        <v>126</v>
      </c>
      <c r="G78" s="7">
        <v>126</v>
      </c>
      <c r="H78" s="656">
        <f>G78/F78*100</f>
        <v>100</v>
      </c>
      <c r="I78" s="28">
        <v>123</v>
      </c>
      <c r="J78" s="28">
        <v>123</v>
      </c>
      <c r="K78" s="107">
        <f>J78/I78*100</f>
        <v>100</v>
      </c>
      <c r="L78" s="28">
        <v>123</v>
      </c>
      <c r="M78" s="28">
        <v>123</v>
      </c>
      <c r="N78" s="116">
        <f>M78/L78*100</f>
        <v>100</v>
      </c>
      <c r="O78" s="624"/>
      <c r="P78" s="624"/>
      <c r="Q78" s="1399" t="e">
        <f>P78/O78*100</f>
        <v>#DIV/0!</v>
      </c>
      <c r="R78" s="11"/>
      <c r="S78" s="622" t="s">
        <v>414</v>
      </c>
      <c r="T78" s="28"/>
      <c r="U78" s="28"/>
      <c r="V78" s="28"/>
      <c r="W78" s="9"/>
    </row>
    <row r="79" spans="1:23">
      <c r="A79" s="344"/>
      <c r="B79" s="9"/>
      <c r="C79" s="21"/>
      <c r="D79" s="618" t="s">
        <v>415</v>
      </c>
      <c r="E79" s="22"/>
      <c r="F79" s="771"/>
      <c r="G79" s="771"/>
      <c r="H79" s="658"/>
      <c r="I79" s="774"/>
      <c r="J79" s="774"/>
      <c r="K79" s="110"/>
      <c r="L79" s="30"/>
      <c r="M79" s="30"/>
      <c r="N79" s="777"/>
      <c r="O79" s="662"/>
      <c r="P79" s="662"/>
      <c r="Q79" s="1401"/>
      <c r="R79" s="23"/>
      <c r="S79" s="23"/>
      <c r="T79" s="789"/>
      <c r="U79" s="789"/>
      <c r="V79" s="789"/>
      <c r="W79" s="790"/>
    </row>
    <row r="80" spans="1:23">
      <c r="A80" s="344"/>
      <c r="B80" s="9"/>
      <c r="C80" s="636" t="s">
        <v>427</v>
      </c>
      <c r="D80" s="618" t="s">
        <v>416</v>
      </c>
      <c r="E80" s="19" t="s">
        <v>14</v>
      </c>
      <c r="F80" s="19">
        <v>73</v>
      </c>
      <c r="G80" s="19">
        <v>73</v>
      </c>
      <c r="H80" s="659">
        <f>G80/F80*100</f>
        <v>100</v>
      </c>
      <c r="I80" s="29">
        <v>85</v>
      </c>
      <c r="J80" s="29">
        <v>85</v>
      </c>
      <c r="K80" s="109">
        <f>J80/I80*100</f>
        <v>100</v>
      </c>
      <c r="L80" s="29">
        <v>65</v>
      </c>
      <c r="M80" s="29">
        <v>65</v>
      </c>
      <c r="N80" s="778">
        <f>M80/L80*100</f>
        <v>100</v>
      </c>
      <c r="O80" s="665"/>
      <c r="P80" s="665"/>
      <c r="Q80" s="1402" t="e">
        <f>P80/O80*100</f>
        <v>#DIV/0!</v>
      </c>
      <c r="R80" s="20"/>
      <c r="S80" s="20"/>
      <c r="T80" s="791"/>
      <c r="U80" s="791"/>
      <c r="V80" s="791"/>
      <c r="W80" s="787"/>
    </row>
    <row r="81" spans="1:31">
      <c r="A81" s="344"/>
      <c r="B81" s="9"/>
      <c r="C81" s="16"/>
      <c r="D81" s="618" t="s">
        <v>417</v>
      </c>
      <c r="E81" s="4"/>
      <c r="F81" s="770"/>
      <c r="G81" s="770"/>
      <c r="H81" s="660"/>
      <c r="I81" s="773"/>
      <c r="J81" s="773"/>
      <c r="K81" s="629"/>
      <c r="L81" s="34"/>
      <c r="M81" s="34"/>
      <c r="N81" s="630"/>
      <c r="O81" s="663"/>
      <c r="P81" s="663"/>
      <c r="Q81" s="1403"/>
      <c r="R81" s="12"/>
      <c r="S81" s="12"/>
      <c r="T81" s="788"/>
      <c r="U81" s="788"/>
      <c r="V81" s="788"/>
      <c r="W81" s="787"/>
    </row>
    <row r="82" spans="1:31">
      <c r="A82" s="344"/>
      <c r="B82" s="9"/>
      <c r="C82" s="633" t="s">
        <v>428</v>
      </c>
      <c r="D82" s="618" t="s">
        <v>418</v>
      </c>
      <c r="E82" s="7" t="s">
        <v>14</v>
      </c>
      <c r="F82" s="1404">
        <f>F83+F84+F85+F86</f>
        <v>0</v>
      </c>
      <c r="G82" s="1404">
        <f>G83+G84+G85+G86</f>
        <v>0</v>
      </c>
      <c r="H82" s="1405" t="e">
        <f>G82/F82*100</f>
        <v>#DIV/0!</v>
      </c>
      <c r="I82" s="574">
        <f>I83+I84+I85+I86</f>
        <v>0</v>
      </c>
      <c r="J82" s="574">
        <f>J83+J84+J85+J86</f>
        <v>0</v>
      </c>
      <c r="K82" s="1406" t="e">
        <f>J82/I82*100</f>
        <v>#DIV/0!</v>
      </c>
      <c r="L82" s="575">
        <f>L83+L84+L85+L86</f>
        <v>0</v>
      </c>
      <c r="M82" s="575">
        <f>M83+M84+M85+M86</f>
        <v>0</v>
      </c>
      <c r="N82" s="1407" t="e">
        <f>M82/L82*100</f>
        <v>#DIV/0!</v>
      </c>
      <c r="O82" s="1408">
        <f>O83+O84+O85+O86</f>
        <v>0</v>
      </c>
      <c r="P82" s="1408">
        <f>P83+P84+P85+P86</f>
        <v>0</v>
      </c>
      <c r="Q82" s="1409" t="e">
        <f>P82/O82*100</f>
        <v>#DIV/0!</v>
      </c>
      <c r="R82" s="13"/>
      <c r="S82" s="13"/>
      <c r="T82" s="784"/>
      <c r="U82" s="784"/>
      <c r="V82" s="784"/>
      <c r="W82" s="792"/>
      <c r="AC82" s="1">
        <v>93</v>
      </c>
      <c r="AD82" s="1">
        <v>92</v>
      </c>
      <c r="AE82" s="1">
        <v>98.924731182795696</v>
      </c>
    </row>
    <row r="83" spans="1:31">
      <c r="A83" s="344"/>
      <c r="B83" s="9"/>
      <c r="C83" s="21" t="s">
        <v>429</v>
      </c>
      <c r="D83" s="618" t="s">
        <v>18</v>
      </c>
      <c r="E83" s="8"/>
      <c r="F83" s="1420"/>
      <c r="G83" s="1420"/>
      <c r="H83" s="1344" t="e">
        <f>G83/F83*100</f>
        <v>#DIV/0!</v>
      </c>
      <c r="I83" s="1421"/>
      <c r="J83" s="1421"/>
      <c r="K83" s="1345" t="e">
        <f>J83/I83*100</f>
        <v>#DIV/0!</v>
      </c>
      <c r="L83" s="1421"/>
      <c r="M83" s="1421"/>
      <c r="N83" s="1346" t="e">
        <f>M83/L83*100</f>
        <v>#DIV/0!</v>
      </c>
      <c r="O83" s="1422"/>
      <c r="P83" s="1422"/>
      <c r="Q83" s="1410" t="e">
        <f t="shared" ref="Q83:Q86" si="4">P83/O83*100</f>
        <v>#DIV/0!</v>
      </c>
      <c r="R83" s="13"/>
      <c r="S83" s="13"/>
      <c r="T83" s="784"/>
      <c r="U83" s="784"/>
      <c r="V83" s="784"/>
      <c r="W83" s="787"/>
    </row>
    <row r="84" spans="1:31">
      <c r="A84" s="344"/>
      <c r="B84" s="9"/>
      <c r="C84" s="21" t="s">
        <v>430</v>
      </c>
      <c r="D84" s="618" t="s">
        <v>54</v>
      </c>
      <c r="E84" s="8"/>
      <c r="F84" s="1420"/>
      <c r="G84" s="1420"/>
      <c r="H84" s="1344" t="e">
        <f t="shared" ref="H84:H86" si="5">G84/F84*100</f>
        <v>#DIV/0!</v>
      </c>
      <c r="I84" s="1421"/>
      <c r="J84" s="1421"/>
      <c r="K84" s="1345" t="e">
        <f t="shared" ref="K84:K86" si="6">J84/I84*100</f>
        <v>#DIV/0!</v>
      </c>
      <c r="L84" s="1421"/>
      <c r="M84" s="1421"/>
      <c r="N84" s="1346" t="e">
        <f t="shared" ref="N84:N86" si="7">M84/L84*100</f>
        <v>#DIV/0!</v>
      </c>
      <c r="O84" s="1422"/>
      <c r="P84" s="1422"/>
      <c r="Q84" s="1410" t="e">
        <f t="shared" si="4"/>
        <v>#DIV/0!</v>
      </c>
      <c r="R84" s="13"/>
      <c r="S84" s="13"/>
      <c r="T84" s="784"/>
      <c r="U84" s="784"/>
      <c r="V84" s="784"/>
      <c r="W84" s="787"/>
    </row>
    <row r="85" spans="1:31">
      <c r="A85" s="344"/>
      <c r="B85" s="9"/>
      <c r="C85" s="21" t="s">
        <v>431</v>
      </c>
      <c r="D85" s="618"/>
      <c r="E85" s="8"/>
      <c r="F85" s="1420"/>
      <c r="G85" s="1420"/>
      <c r="H85" s="1344" t="e">
        <f t="shared" si="5"/>
        <v>#DIV/0!</v>
      </c>
      <c r="I85" s="1421"/>
      <c r="J85" s="1421"/>
      <c r="K85" s="1345" t="e">
        <f t="shared" si="6"/>
        <v>#DIV/0!</v>
      </c>
      <c r="L85" s="1421"/>
      <c r="M85" s="1421"/>
      <c r="N85" s="1346" t="e">
        <f t="shared" si="7"/>
        <v>#DIV/0!</v>
      </c>
      <c r="O85" s="1422"/>
      <c r="P85" s="1422"/>
      <c r="Q85" s="1410" t="e">
        <f t="shared" si="4"/>
        <v>#DIV/0!</v>
      </c>
      <c r="R85" s="13"/>
      <c r="S85" s="13"/>
      <c r="T85" s="784"/>
      <c r="U85" s="784"/>
      <c r="V85" s="784"/>
      <c r="W85" s="787"/>
    </row>
    <row r="86" spans="1:31">
      <c r="A86" s="344"/>
      <c r="B86" s="9"/>
      <c r="C86" s="16" t="s">
        <v>432</v>
      </c>
      <c r="D86" s="618"/>
      <c r="E86" s="4"/>
      <c r="F86" s="1423"/>
      <c r="G86" s="1423"/>
      <c r="H86" s="1424" t="e">
        <f t="shared" si="5"/>
        <v>#DIV/0!</v>
      </c>
      <c r="I86" s="1425"/>
      <c r="J86" s="1425"/>
      <c r="K86" s="1426" t="e">
        <f t="shared" si="6"/>
        <v>#DIV/0!</v>
      </c>
      <c r="L86" s="1425"/>
      <c r="M86" s="1425"/>
      <c r="N86" s="1427" t="e">
        <f t="shared" si="7"/>
        <v>#DIV/0!</v>
      </c>
      <c r="O86" s="1428"/>
      <c r="P86" s="1428"/>
      <c r="Q86" s="1411" t="e">
        <f t="shared" si="4"/>
        <v>#DIV/0!</v>
      </c>
      <c r="R86" s="13"/>
      <c r="S86" s="13"/>
      <c r="T86" s="784"/>
      <c r="U86" s="784"/>
      <c r="V86" s="784"/>
      <c r="W86" s="785"/>
    </row>
    <row r="87" spans="1:31">
      <c r="A87" s="344"/>
      <c r="B87" s="9"/>
      <c r="C87" s="638" t="s">
        <v>433</v>
      </c>
      <c r="D87" s="618"/>
      <c r="E87" s="639" t="s">
        <v>14</v>
      </c>
      <c r="F87" s="1417">
        <f>F88+F89+F92</f>
        <v>420</v>
      </c>
      <c r="G87" s="1417">
        <f>G88+G89+G92</f>
        <v>420</v>
      </c>
      <c r="H87" s="1405">
        <f>G87/F87*100</f>
        <v>100</v>
      </c>
      <c r="I87" s="1418">
        <f>I88+I89+I92</f>
        <v>765</v>
      </c>
      <c r="J87" s="1418">
        <f>J88+J89+J92</f>
        <v>765</v>
      </c>
      <c r="K87" s="1406">
        <f>J87/I87*100</f>
        <v>100</v>
      </c>
      <c r="L87" s="1419">
        <f>L88+L89+L92</f>
        <v>792</v>
      </c>
      <c r="M87" s="1419">
        <f>M88+M89+M92</f>
        <v>792</v>
      </c>
      <c r="N87" s="1407">
        <f>M87/L87*100</f>
        <v>100</v>
      </c>
      <c r="O87" s="1412">
        <f>O88+O89+O92</f>
        <v>0</v>
      </c>
      <c r="P87" s="1412">
        <f>P88+P89+P92</f>
        <v>0</v>
      </c>
      <c r="Q87" s="1409" t="e">
        <f>P87/O87*100</f>
        <v>#DIV/0!</v>
      </c>
      <c r="R87" s="11"/>
      <c r="S87" s="11"/>
      <c r="T87" s="786"/>
      <c r="U87" s="786"/>
      <c r="V87" s="786"/>
      <c r="W87" s="787"/>
    </row>
    <row r="88" spans="1:31">
      <c r="A88" s="344"/>
      <c r="B88" s="9"/>
      <c r="C88" s="632" t="s">
        <v>434</v>
      </c>
      <c r="D88" s="618"/>
      <c r="E88" s="637"/>
      <c r="F88" s="637">
        <v>420</v>
      </c>
      <c r="G88" s="637">
        <v>420</v>
      </c>
      <c r="H88" s="1344">
        <f>G88/F88*100</f>
        <v>100</v>
      </c>
      <c r="I88" s="631">
        <v>765</v>
      </c>
      <c r="J88" s="631">
        <v>765</v>
      </c>
      <c r="K88" s="1345">
        <f>J88/I88*100</f>
        <v>100</v>
      </c>
      <c r="L88" s="631">
        <v>792</v>
      </c>
      <c r="M88" s="631">
        <v>792</v>
      </c>
      <c r="N88" s="1346">
        <f>M88/L88*100</f>
        <v>100</v>
      </c>
      <c r="O88" s="685"/>
      <c r="P88" s="664"/>
      <c r="Q88" s="1410" t="e">
        <f t="shared" ref="Q88:Q92" si="8">P88/O88*100</f>
        <v>#DIV/0!</v>
      </c>
      <c r="R88" s="13"/>
      <c r="S88" s="13"/>
      <c r="T88" s="784"/>
      <c r="U88" s="784"/>
      <c r="V88" s="784"/>
      <c r="W88" s="787"/>
    </row>
    <row r="89" spans="1:31">
      <c r="A89" s="344"/>
      <c r="B89" s="9"/>
      <c r="C89" s="655" t="s">
        <v>436</v>
      </c>
      <c r="D89" s="618"/>
      <c r="E89" s="637"/>
      <c r="F89" s="1414">
        <f>F90+F91</f>
        <v>0</v>
      </c>
      <c r="G89" s="1414">
        <f>G90+G91</f>
        <v>0</v>
      </c>
      <c r="H89" s="1344" t="e">
        <f t="shared" ref="H89:H92" si="9">G89/F89*100</f>
        <v>#DIV/0!</v>
      </c>
      <c r="I89" s="1415">
        <f>I90+I91</f>
        <v>0</v>
      </c>
      <c r="J89" s="1415">
        <f>J90+J91</f>
        <v>0</v>
      </c>
      <c r="K89" s="1345" t="e">
        <f t="shared" ref="K89:K92" si="10">J89/I89*100</f>
        <v>#DIV/0!</v>
      </c>
      <c r="L89" s="1416">
        <f>L90+L91</f>
        <v>0</v>
      </c>
      <c r="M89" s="1416">
        <f>M90+M91</f>
        <v>0</v>
      </c>
      <c r="N89" s="1346" t="e">
        <f t="shared" ref="N89:N92" si="11">M89/L89*100</f>
        <v>#DIV/0!</v>
      </c>
      <c r="O89" s="1413">
        <f>O90+O91</f>
        <v>0</v>
      </c>
      <c r="P89" s="1413">
        <f>P90+P91</f>
        <v>0</v>
      </c>
      <c r="Q89" s="1410" t="e">
        <f t="shared" si="8"/>
        <v>#DIV/0!</v>
      </c>
      <c r="R89" s="13"/>
      <c r="S89" s="13"/>
      <c r="T89" s="784"/>
      <c r="U89" s="784"/>
      <c r="V89" s="784"/>
      <c r="W89" s="787"/>
    </row>
    <row r="90" spans="1:31">
      <c r="A90" s="344"/>
      <c r="B90" s="9"/>
      <c r="C90" s="632" t="s">
        <v>438</v>
      </c>
      <c r="D90" s="9"/>
      <c r="E90" s="637"/>
      <c r="F90" s="637"/>
      <c r="G90" s="637"/>
      <c r="H90" s="1344" t="e">
        <f t="shared" si="9"/>
        <v>#DIV/0!</v>
      </c>
      <c r="I90" s="631"/>
      <c r="J90" s="631"/>
      <c r="K90" s="1345" t="e">
        <f t="shared" si="10"/>
        <v>#DIV/0!</v>
      </c>
      <c r="L90" s="631"/>
      <c r="M90" s="631"/>
      <c r="N90" s="1346" t="e">
        <f t="shared" si="11"/>
        <v>#DIV/0!</v>
      </c>
      <c r="O90" s="664"/>
      <c r="P90" s="664"/>
      <c r="Q90" s="1410" t="e">
        <f t="shared" si="8"/>
        <v>#DIV/0!</v>
      </c>
      <c r="R90" s="13"/>
      <c r="S90" s="13"/>
      <c r="T90" s="784"/>
      <c r="U90" s="784"/>
      <c r="V90" s="784"/>
      <c r="W90" s="787"/>
    </row>
    <row r="91" spans="1:31">
      <c r="A91" s="344"/>
      <c r="B91" s="9"/>
      <c r="C91" s="632" t="s">
        <v>439</v>
      </c>
      <c r="D91" s="9"/>
      <c r="E91" s="447"/>
      <c r="F91" s="447"/>
      <c r="G91" s="447"/>
      <c r="H91" s="1344" t="e">
        <f t="shared" si="9"/>
        <v>#DIV/0!</v>
      </c>
      <c r="I91" s="631"/>
      <c r="J91" s="631"/>
      <c r="K91" s="1345" t="e">
        <f t="shared" si="10"/>
        <v>#DIV/0!</v>
      </c>
      <c r="L91" s="631"/>
      <c r="M91" s="631"/>
      <c r="N91" s="1346" t="e">
        <f t="shared" si="11"/>
        <v>#DIV/0!</v>
      </c>
      <c r="O91" s="664"/>
      <c r="P91" s="664"/>
      <c r="Q91" s="1410" t="e">
        <f t="shared" si="8"/>
        <v>#DIV/0!</v>
      </c>
      <c r="R91" s="13"/>
      <c r="S91" s="13"/>
      <c r="T91" s="784"/>
      <c r="U91" s="784"/>
      <c r="V91" s="784"/>
      <c r="W91" s="787"/>
    </row>
    <row r="92" spans="1:31">
      <c r="A92" s="344"/>
      <c r="B92" s="9"/>
      <c r="C92" s="640" t="s">
        <v>435</v>
      </c>
      <c r="D92" s="9"/>
      <c r="E92" s="641"/>
      <c r="F92" s="641"/>
      <c r="G92" s="641"/>
      <c r="H92" s="1344" t="e">
        <f t="shared" si="9"/>
        <v>#DIV/0!</v>
      </c>
      <c r="I92" s="29"/>
      <c r="J92" s="29"/>
      <c r="K92" s="1345" t="e">
        <f t="shared" si="10"/>
        <v>#DIV/0!</v>
      </c>
      <c r="L92" s="29"/>
      <c r="M92" s="29"/>
      <c r="N92" s="1346" t="e">
        <f t="shared" si="11"/>
        <v>#DIV/0!</v>
      </c>
      <c r="O92" s="665"/>
      <c r="P92" s="665"/>
      <c r="Q92" s="1411" t="e">
        <f t="shared" si="8"/>
        <v>#DIV/0!</v>
      </c>
      <c r="R92" s="12"/>
      <c r="S92" s="13"/>
      <c r="T92" s="784"/>
      <c r="U92" s="784"/>
      <c r="V92" s="784"/>
      <c r="W92" s="785"/>
    </row>
    <row r="93" spans="1:31" ht="17.25" customHeight="1">
      <c r="A93" s="648"/>
      <c r="B93" s="437"/>
      <c r="C93" s="649"/>
      <c r="D93" s="437"/>
      <c r="E93" s="650"/>
      <c r="F93" s="650"/>
      <c r="G93" s="650"/>
      <c r="H93" s="651"/>
      <c r="I93" s="568"/>
      <c r="J93" s="568"/>
      <c r="K93" s="651"/>
      <c r="L93" s="568"/>
      <c r="M93" s="568"/>
      <c r="N93" s="651"/>
      <c r="O93" s="652"/>
      <c r="P93" s="652"/>
      <c r="Q93" s="652"/>
      <c r="R93" s="652"/>
      <c r="S93" s="652"/>
      <c r="T93" s="568"/>
      <c r="U93" s="568"/>
      <c r="V93" s="568"/>
      <c r="W93" s="584"/>
    </row>
    <row r="94" spans="1:31" ht="21.75" customHeight="1">
      <c r="I94" s="529"/>
      <c r="J94" s="103"/>
      <c r="U94" s="479"/>
      <c r="V94" s="479"/>
      <c r="W94" s="479" t="s">
        <v>330</v>
      </c>
    </row>
    <row r="95" spans="1:31" ht="21.75" customHeight="1">
      <c r="I95" s="529"/>
      <c r="J95" s="184" t="s">
        <v>508</v>
      </c>
      <c r="U95" s="479"/>
      <c r="V95" s="480"/>
    </row>
    <row r="96" spans="1:31" ht="8.85" customHeight="1"/>
    <row r="97" spans="1:23" s="2" customFormat="1">
      <c r="A97" s="7" t="s">
        <v>0</v>
      </c>
      <c r="B97" s="3" t="s">
        <v>1</v>
      </c>
      <c r="C97" s="15" t="s">
        <v>2</v>
      </c>
      <c r="D97" s="3" t="s">
        <v>3</v>
      </c>
      <c r="E97" s="3" t="s">
        <v>16</v>
      </c>
      <c r="F97" s="600"/>
      <c r="G97" s="603"/>
      <c r="H97" s="102"/>
      <c r="I97" s="35"/>
      <c r="J97" s="35"/>
      <c r="K97" s="579" t="s">
        <v>8</v>
      </c>
      <c r="L97" s="35"/>
      <c r="M97" s="35"/>
      <c r="N97" s="102"/>
      <c r="O97" s="35"/>
      <c r="P97" s="35"/>
      <c r="Q97" s="36"/>
      <c r="R97" s="11" t="s">
        <v>28</v>
      </c>
      <c r="S97" s="11" t="s">
        <v>12</v>
      </c>
      <c r="T97" s="1833" t="s">
        <v>10</v>
      </c>
      <c r="U97" s="1834"/>
      <c r="V97" s="1834"/>
      <c r="W97" s="1835"/>
    </row>
    <row r="98" spans="1:23">
      <c r="A98" s="344"/>
      <c r="B98" s="9"/>
      <c r="C98" s="18"/>
      <c r="D98" s="9"/>
      <c r="E98" s="8" t="s">
        <v>15</v>
      </c>
      <c r="F98" s="1836" t="s">
        <v>4</v>
      </c>
      <c r="G98" s="1837"/>
      <c r="H98" s="1838"/>
      <c r="I98" s="1839" t="s">
        <v>5</v>
      </c>
      <c r="J98" s="1840"/>
      <c r="K98" s="1841"/>
      <c r="L98" s="1842" t="s">
        <v>6</v>
      </c>
      <c r="M98" s="1843"/>
      <c r="N98" s="1844"/>
      <c r="O98" s="1845" t="s">
        <v>7</v>
      </c>
      <c r="P98" s="1846"/>
      <c r="Q98" s="1847"/>
      <c r="R98" s="13" t="s">
        <v>27</v>
      </c>
      <c r="S98" s="13"/>
      <c r="T98" s="27" t="s">
        <v>4</v>
      </c>
      <c r="U98" s="27" t="s">
        <v>5</v>
      </c>
      <c r="V98" s="27" t="s">
        <v>6</v>
      </c>
      <c r="W98" s="28" t="s">
        <v>7</v>
      </c>
    </row>
    <row r="99" spans="1:23">
      <c r="A99" s="344"/>
      <c r="B99" s="9"/>
      <c r="C99" s="18"/>
      <c r="D99" s="9"/>
      <c r="E99" s="8"/>
      <c r="F99" s="32" t="s">
        <v>26</v>
      </c>
      <c r="G99" s="32" t="s">
        <v>26</v>
      </c>
      <c r="H99" s="104" t="s">
        <v>23</v>
      </c>
      <c r="I99" s="33" t="s">
        <v>26</v>
      </c>
      <c r="J99" s="33" t="s">
        <v>26</v>
      </c>
      <c r="K99" s="106" t="s">
        <v>23</v>
      </c>
      <c r="L99" s="33" t="s">
        <v>26</v>
      </c>
      <c r="M99" s="33" t="s">
        <v>26</v>
      </c>
      <c r="N99" s="115" t="s">
        <v>23</v>
      </c>
      <c r="O99" s="682" t="s">
        <v>26</v>
      </c>
      <c r="P99" s="682" t="s">
        <v>26</v>
      </c>
      <c r="Q99" s="780" t="s">
        <v>23</v>
      </c>
      <c r="R99" s="13" t="s">
        <v>11</v>
      </c>
      <c r="S99" s="13"/>
      <c r="T99" s="27"/>
      <c r="U99" s="27"/>
      <c r="V99" s="27"/>
      <c r="W99" s="9"/>
    </row>
    <row r="100" spans="1:23">
      <c r="A100" s="360"/>
      <c r="B100" s="5"/>
      <c r="C100" s="16"/>
      <c r="D100" s="5"/>
      <c r="E100" s="4"/>
      <c r="F100" s="302" t="s">
        <v>24</v>
      </c>
      <c r="G100" s="302" t="s">
        <v>25</v>
      </c>
      <c r="H100" s="666"/>
      <c r="I100" s="321" t="s">
        <v>24</v>
      </c>
      <c r="J100" s="321" t="s">
        <v>25</v>
      </c>
      <c r="K100" s="667"/>
      <c r="L100" s="321" t="s">
        <v>24</v>
      </c>
      <c r="M100" s="321" t="s">
        <v>25</v>
      </c>
      <c r="N100" s="668"/>
      <c r="O100" s="683" t="s">
        <v>24</v>
      </c>
      <c r="P100" s="683" t="s">
        <v>25</v>
      </c>
      <c r="Q100" s="798"/>
      <c r="R100" s="12"/>
      <c r="S100" s="12"/>
      <c r="T100" s="34"/>
      <c r="U100" s="34"/>
      <c r="V100" s="34"/>
      <c r="W100" s="9"/>
    </row>
    <row r="101" spans="1:23">
      <c r="A101" s="7"/>
      <c r="B101" s="6"/>
      <c r="C101" s="18" t="s">
        <v>32</v>
      </c>
      <c r="D101" s="9"/>
      <c r="E101" s="344" t="s">
        <v>33</v>
      </c>
      <c r="F101" s="344">
        <v>114</v>
      </c>
      <c r="G101" s="344">
        <v>114</v>
      </c>
      <c r="H101" s="105">
        <f>G101/F101*100</f>
        <v>100</v>
      </c>
      <c r="I101" s="27">
        <v>58</v>
      </c>
      <c r="J101" s="27">
        <v>58</v>
      </c>
      <c r="K101" s="108">
        <f>J101/I101*100</f>
        <v>100</v>
      </c>
      <c r="L101" s="27">
        <v>49</v>
      </c>
      <c r="M101" s="27">
        <v>49</v>
      </c>
      <c r="N101" s="117">
        <f>M101/L101*100</f>
        <v>100</v>
      </c>
      <c r="O101" s="661"/>
      <c r="P101" s="661"/>
      <c r="Q101" s="1343" t="e">
        <f>P101/O101*100</f>
        <v>#DIV/0!</v>
      </c>
      <c r="R101" s="13"/>
      <c r="S101" s="13"/>
      <c r="T101" s="27"/>
      <c r="U101" s="27"/>
      <c r="V101" s="27"/>
      <c r="W101" s="6"/>
    </row>
    <row r="102" spans="1:23">
      <c r="A102" s="344"/>
      <c r="B102" s="9"/>
      <c r="C102" s="16" t="s">
        <v>31</v>
      </c>
      <c r="D102" s="5"/>
      <c r="E102" s="4"/>
      <c r="F102" s="770"/>
      <c r="G102" s="770"/>
      <c r="H102" s="628"/>
      <c r="I102" s="773"/>
      <c r="J102" s="773"/>
      <c r="K102" s="629"/>
      <c r="L102" s="797"/>
      <c r="M102" s="797"/>
      <c r="N102" s="630"/>
      <c r="O102" s="783"/>
      <c r="P102" s="783"/>
      <c r="Q102" s="783"/>
      <c r="R102" s="12"/>
      <c r="S102" s="12"/>
      <c r="T102" s="34"/>
      <c r="U102" s="34"/>
      <c r="V102" s="34"/>
      <c r="W102" s="5"/>
    </row>
    <row r="103" spans="1:23">
      <c r="A103" s="344"/>
      <c r="B103" s="9"/>
      <c r="C103" s="17" t="s">
        <v>240</v>
      </c>
      <c r="D103" s="6" t="s">
        <v>36</v>
      </c>
      <c r="E103" s="675" t="s">
        <v>37</v>
      </c>
      <c r="F103" s="113"/>
      <c r="G103" s="793" t="s">
        <v>38</v>
      </c>
      <c r="H103" s="114"/>
      <c r="I103" s="111"/>
      <c r="J103" s="793" t="s">
        <v>38</v>
      </c>
      <c r="K103" s="112"/>
      <c r="L103" s="119"/>
      <c r="M103" s="793" t="s">
        <v>38</v>
      </c>
      <c r="N103" s="118"/>
      <c r="O103" s="804"/>
      <c r="P103" s="793" t="s">
        <v>472</v>
      </c>
      <c r="Q103" s="799"/>
      <c r="R103" s="624"/>
      <c r="S103" s="11"/>
      <c r="T103" s="28"/>
      <c r="U103" s="28"/>
      <c r="V103" s="28"/>
      <c r="W103" s="9"/>
    </row>
    <row r="104" spans="1:23">
      <c r="A104" s="344"/>
      <c r="B104" s="9"/>
      <c r="C104" s="18" t="s">
        <v>35</v>
      </c>
      <c r="D104" s="9" t="s">
        <v>440</v>
      </c>
      <c r="E104" s="676" t="s">
        <v>445</v>
      </c>
      <c r="F104" s="669"/>
      <c r="G104" s="684">
        <v>4.2699999999999996</v>
      </c>
      <c r="H104" s="670"/>
      <c r="I104" s="671"/>
      <c r="J104" s="684">
        <v>4.47</v>
      </c>
      <c r="K104" s="672"/>
      <c r="L104" s="673"/>
      <c r="M104" s="684">
        <v>4.3600000000000003</v>
      </c>
      <c r="N104" s="674"/>
      <c r="O104" s="805"/>
      <c r="P104" s="812" t="s">
        <v>473</v>
      </c>
      <c r="Q104" s="800"/>
      <c r="R104" s="13"/>
      <c r="S104" s="13"/>
      <c r="T104" s="27"/>
      <c r="U104" s="27"/>
      <c r="V104" s="27"/>
      <c r="W104" s="9"/>
    </row>
    <row r="105" spans="1:23">
      <c r="A105" s="344"/>
      <c r="B105" s="9"/>
      <c r="C105" s="18"/>
      <c r="D105" s="9" t="s">
        <v>441</v>
      </c>
      <c r="E105" s="8"/>
      <c r="F105" s="677"/>
      <c r="G105" s="677"/>
      <c r="H105" s="644"/>
      <c r="I105" s="124"/>
      <c r="J105" s="678"/>
      <c r="K105" s="125"/>
      <c r="L105" s="679"/>
      <c r="M105" s="679"/>
      <c r="N105" s="645"/>
      <c r="O105" s="806"/>
      <c r="P105" s="807"/>
      <c r="Q105" s="801"/>
      <c r="R105" s="13"/>
      <c r="S105" s="13"/>
      <c r="T105" s="27"/>
      <c r="U105" s="27"/>
      <c r="V105" s="27"/>
      <c r="W105" s="9"/>
    </row>
    <row r="106" spans="1:23">
      <c r="A106" s="344"/>
      <c r="B106" s="9"/>
      <c r="C106" s="18"/>
      <c r="D106" s="9" t="s">
        <v>442</v>
      </c>
      <c r="E106" s="8"/>
      <c r="F106" s="677"/>
      <c r="G106" s="677"/>
      <c r="H106" s="644"/>
      <c r="I106" s="124"/>
      <c r="J106" s="678"/>
      <c r="K106" s="125"/>
      <c r="L106" s="679"/>
      <c r="M106" s="679"/>
      <c r="N106" s="645"/>
      <c r="O106" s="806"/>
      <c r="P106" s="807"/>
      <c r="Q106" s="801"/>
      <c r="R106" s="13"/>
      <c r="S106" s="13"/>
      <c r="T106" s="27"/>
      <c r="U106" s="27"/>
      <c r="V106" s="27"/>
      <c r="W106" s="9"/>
    </row>
    <row r="107" spans="1:23">
      <c r="A107" s="344"/>
      <c r="B107" s="9"/>
      <c r="C107" s="18"/>
      <c r="D107" s="9" t="s">
        <v>443</v>
      </c>
      <c r="E107" s="8"/>
      <c r="F107" s="677"/>
      <c r="G107" s="677"/>
      <c r="H107" s="644"/>
      <c r="I107" s="124"/>
      <c r="J107" s="678"/>
      <c r="K107" s="125"/>
      <c r="L107" s="679"/>
      <c r="M107" s="679"/>
      <c r="N107" s="645"/>
      <c r="O107" s="806"/>
      <c r="P107" s="807"/>
      <c r="Q107" s="801"/>
      <c r="R107" s="13"/>
      <c r="S107" s="13"/>
      <c r="T107" s="27"/>
      <c r="U107" s="27"/>
      <c r="V107" s="27"/>
      <c r="W107" s="9"/>
    </row>
    <row r="108" spans="1:23">
      <c r="A108" s="360"/>
      <c r="B108" s="5"/>
      <c r="C108" s="16"/>
      <c r="D108" s="5" t="s">
        <v>444</v>
      </c>
      <c r="E108" s="4"/>
      <c r="F108" s="132"/>
      <c r="G108" s="133"/>
      <c r="H108" s="686"/>
      <c r="I108" s="126"/>
      <c r="J108" s="127"/>
      <c r="K108" s="128"/>
      <c r="L108" s="122"/>
      <c r="M108" s="122"/>
      <c r="N108" s="123"/>
      <c r="O108" s="808"/>
      <c r="P108" s="809"/>
      <c r="Q108" s="802"/>
      <c r="R108" s="12"/>
      <c r="S108" s="12"/>
      <c r="T108" s="34"/>
      <c r="U108" s="34"/>
      <c r="V108" s="34"/>
      <c r="W108" s="5"/>
    </row>
    <row r="109" spans="1:23">
      <c r="A109" s="7">
        <v>3</v>
      </c>
      <c r="B109" s="356" t="s">
        <v>39</v>
      </c>
      <c r="C109" s="17" t="s">
        <v>44</v>
      </c>
      <c r="D109" s="6" t="s">
        <v>36</v>
      </c>
      <c r="E109" s="675" t="s">
        <v>37</v>
      </c>
      <c r="F109" s="129"/>
      <c r="G109" s="793" t="s">
        <v>38</v>
      </c>
      <c r="H109" s="114"/>
      <c r="I109" s="134"/>
      <c r="J109" s="793" t="s">
        <v>38</v>
      </c>
      <c r="K109" s="112"/>
      <c r="L109" s="135"/>
      <c r="M109" s="793" t="s">
        <v>38</v>
      </c>
      <c r="N109" s="118"/>
      <c r="O109" s="810"/>
      <c r="P109" s="793" t="s">
        <v>472</v>
      </c>
      <c r="Q109" s="803"/>
      <c r="R109" s="11"/>
      <c r="S109" s="11"/>
      <c r="T109" s="28"/>
      <c r="U109" s="28"/>
      <c r="V109" s="28"/>
      <c r="W109" s="6"/>
    </row>
    <row r="110" spans="1:23">
      <c r="A110" s="344"/>
      <c r="B110" s="357" t="s">
        <v>42</v>
      </c>
      <c r="C110" s="18" t="s">
        <v>45</v>
      </c>
      <c r="D110" s="9" t="s">
        <v>440</v>
      </c>
      <c r="E110" s="676" t="s">
        <v>445</v>
      </c>
      <c r="F110" s="130"/>
      <c r="G110" s="684">
        <v>4.43</v>
      </c>
      <c r="H110" s="131"/>
      <c r="I110" s="124"/>
      <c r="J110" s="684">
        <v>4.29</v>
      </c>
      <c r="K110" s="125"/>
      <c r="L110" s="120"/>
      <c r="M110" s="684">
        <v>4.2</v>
      </c>
      <c r="N110" s="121"/>
      <c r="O110" s="806"/>
      <c r="P110" s="812" t="s">
        <v>473</v>
      </c>
      <c r="Q110" s="801"/>
      <c r="R110" s="13"/>
      <c r="S110" s="31"/>
      <c r="T110" s="27"/>
      <c r="U110" s="27"/>
      <c r="V110" s="27"/>
      <c r="W110" s="9"/>
    </row>
    <row r="111" spans="1:23">
      <c r="A111" s="344"/>
      <c r="B111" s="357" t="s">
        <v>43</v>
      </c>
      <c r="C111" s="18" t="s">
        <v>448</v>
      </c>
      <c r="D111" s="9" t="s">
        <v>178</v>
      </c>
      <c r="E111" s="8"/>
      <c r="F111" s="130"/>
      <c r="G111" s="677"/>
      <c r="H111" s="131"/>
      <c r="I111" s="124"/>
      <c r="J111" s="678"/>
      <c r="K111" s="125"/>
      <c r="L111" s="120"/>
      <c r="M111" s="679"/>
      <c r="N111" s="121"/>
      <c r="O111" s="806"/>
      <c r="P111" s="807"/>
      <c r="Q111" s="801"/>
      <c r="R111" s="13"/>
      <c r="S111" s="13"/>
      <c r="T111" s="27"/>
      <c r="U111" s="27"/>
      <c r="V111" s="27"/>
      <c r="W111" s="9"/>
    </row>
    <row r="112" spans="1:23">
      <c r="A112" s="344"/>
      <c r="B112" s="357"/>
      <c r="C112" s="18" t="s">
        <v>447</v>
      </c>
      <c r="D112" s="9" t="s">
        <v>446</v>
      </c>
      <c r="E112" s="8"/>
      <c r="F112" s="130"/>
      <c r="G112" s="677"/>
      <c r="H112" s="131"/>
      <c r="I112" s="124"/>
      <c r="J112" s="678"/>
      <c r="K112" s="125"/>
      <c r="L112" s="120"/>
      <c r="M112" s="679"/>
      <c r="N112" s="121"/>
      <c r="O112" s="806"/>
      <c r="P112" s="807"/>
      <c r="Q112" s="801"/>
      <c r="R112" s="13"/>
      <c r="S112" s="13"/>
      <c r="T112" s="27"/>
      <c r="U112" s="27"/>
      <c r="V112" s="27"/>
      <c r="W112" s="9"/>
    </row>
    <row r="113" spans="1:23">
      <c r="A113" s="344"/>
      <c r="B113" s="357"/>
      <c r="C113" s="18" t="s">
        <v>848</v>
      </c>
      <c r="D113" s="9" t="s">
        <v>448</v>
      </c>
      <c r="E113" s="8"/>
      <c r="F113" s="130"/>
      <c r="G113" s="677"/>
      <c r="H113" s="131"/>
      <c r="I113" s="124"/>
      <c r="J113" s="678"/>
      <c r="K113" s="125"/>
      <c r="L113" s="120"/>
      <c r="M113" s="679"/>
      <c r="N113" s="121"/>
      <c r="O113" s="806"/>
      <c r="P113" s="807"/>
      <c r="Q113" s="801"/>
      <c r="R113" s="13"/>
      <c r="S113" s="13"/>
      <c r="T113" s="27"/>
      <c r="U113" s="27"/>
      <c r="V113" s="27"/>
      <c r="W113" s="9"/>
    </row>
    <row r="114" spans="1:23">
      <c r="A114" s="344"/>
      <c r="B114" s="357"/>
      <c r="C114" s="18" t="s">
        <v>849</v>
      </c>
      <c r="D114" s="9" t="s">
        <v>447</v>
      </c>
      <c r="E114" s="8"/>
      <c r="F114" s="130"/>
      <c r="G114" s="677"/>
      <c r="H114" s="131"/>
      <c r="I114" s="124"/>
      <c r="J114" s="678"/>
      <c r="K114" s="125"/>
      <c r="L114" s="120"/>
      <c r="M114" s="679"/>
      <c r="N114" s="121"/>
      <c r="O114" s="806"/>
      <c r="P114" s="807"/>
      <c r="Q114" s="801"/>
      <c r="R114" s="13"/>
      <c r="S114" s="13"/>
      <c r="T114" s="27"/>
      <c r="U114" s="27"/>
      <c r="V114" s="27"/>
      <c r="W114" s="9"/>
    </row>
    <row r="115" spans="1:23">
      <c r="A115" s="344"/>
      <c r="B115" s="357"/>
      <c r="C115" s="18" t="s">
        <v>470</v>
      </c>
      <c r="D115" s="9" t="s">
        <v>449</v>
      </c>
      <c r="E115" s="8"/>
      <c r="F115" s="130"/>
      <c r="G115" s="677"/>
      <c r="H115" s="131"/>
      <c r="I115" s="124"/>
      <c r="J115" s="678"/>
      <c r="K115" s="125"/>
      <c r="L115" s="120"/>
      <c r="M115" s="679"/>
      <c r="N115" s="121"/>
      <c r="O115" s="806"/>
      <c r="P115" s="807"/>
      <c r="Q115" s="801"/>
      <c r="R115" s="13"/>
      <c r="S115" s="13"/>
      <c r="T115" s="27"/>
      <c r="U115" s="27"/>
      <c r="V115" s="27"/>
      <c r="W115" s="9"/>
    </row>
    <row r="116" spans="1:23">
      <c r="A116" s="344"/>
      <c r="B116" s="357"/>
      <c r="C116" s="18"/>
      <c r="D116" s="9" t="s">
        <v>43</v>
      </c>
      <c r="E116" s="4"/>
      <c r="F116" s="130"/>
      <c r="G116" s="677"/>
      <c r="H116" s="131"/>
      <c r="I116" s="124"/>
      <c r="J116" s="678"/>
      <c r="K116" s="125"/>
      <c r="L116" s="120"/>
      <c r="M116" s="679"/>
      <c r="N116" s="121"/>
      <c r="O116" s="806"/>
      <c r="P116" s="807"/>
      <c r="Q116" s="801"/>
      <c r="R116" s="13"/>
      <c r="S116" s="13"/>
      <c r="T116" s="27"/>
      <c r="U116" s="27"/>
      <c r="V116" s="27"/>
      <c r="W116" s="9"/>
    </row>
    <row r="117" spans="1:23" ht="21">
      <c r="A117" s="7">
        <v>4</v>
      </c>
      <c r="B117" s="356" t="s">
        <v>47</v>
      </c>
      <c r="C117" s="17" t="s">
        <v>546</v>
      </c>
      <c r="D117" s="6" t="s">
        <v>437</v>
      </c>
      <c r="E117" s="591" t="s">
        <v>894</v>
      </c>
      <c r="F117" s="1429"/>
      <c r="G117" s="1430"/>
      <c r="H117" s="1431" t="e">
        <f>G117/F117*100</f>
        <v>#DIV/0!</v>
      </c>
      <c r="I117" s="1429"/>
      <c r="J117" s="1430"/>
      <c r="K117" s="1383" t="e">
        <f>J117/I117*100</f>
        <v>#DIV/0!</v>
      </c>
      <c r="L117" s="1429"/>
      <c r="M117" s="1430"/>
      <c r="N117" s="1432" t="e">
        <f>M117/L117*100</f>
        <v>#DIV/0!</v>
      </c>
      <c r="O117" s="1429"/>
      <c r="P117" s="1430"/>
      <c r="Q117" s="1399" t="e">
        <f>P117/O117*100</f>
        <v>#DIV/0!</v>
      </c>
      <c r="R117" s="11"/>
      <c r="S117" s="11"/>
      <c r="T117" s="28"/>
      <c r="U117" s="28"/>
      <c r="V117" s="28"/>
      <c r="W117" s="6"/>
    </row>
    <row r="118" spans="1:23">
      <c r="A118" s="344"/>
      <c r="B118" s="357" t="s">
        <v>46</v>
      </c>
      <c r="C118" s="18" t="s">
        <v>547</v>
      </c>
      <c r="D118" s="9" t="s">
        <v>452</v>
      </c>
      <c r="E118" s="556"/>
      <c r="F118" s="372"/>
      <c r="G118" s="796"/>
      <c r="H118" s="105"/>
      <c r="I118" s="772"/>
      <c r="J118" s="794"/>
      <c r="K118" s="108"/>
      <c r="L118" s="779"/>
      <c r="M118" s="795"/>
      <c r="N118" s="117"/>
      <c r="O118" s="782"/>
      <c r="P118" s="811"/>
      <c r="Q118" s="782"/>
      <c r="R118" s="13"/>
      <c r="S118" s="31"/>
      <c r="T118" s="27"/>
      <c r="U118" s="27"/>
      <c r="V118" s="27"/>
      <c r="W118" s="9"/>
    </row>
    <row r="119" spans="1:23">
      <c r="A119" s="344"/>
      <c r="B119" s="9"/>
      <c r="C119" s="18" t="s">
        <v>548</v>
      </c>
      <c r="D119" s="9" t="s">
        <v>453</v>
      </c>
      <c r="E119" s="556"/>
      <c r="F119" s="372"/>
      <c r="G119" s="372"/>
      <c r="H119" s="105"/>
      <c r="I119" s="772"/>
      <c r="J119" s="772"/>
      <c r="K119" s="108"/>
      <c r="L119" s="779"/>
      <c r="M119" s="779"/>
      <c r="N119" s="117"/>
      <c r="O119" s="782"/>
      <c r="P119" s="782"/>
      <c r="Q119" s="782"/>
      <c r="R119" s="13"/>
      <c r="S119" s="13"/>
      <c r="T119" s="27"/>
      <c r="U119" s="27"/>
      <c r="V119" s="27"/>
      <c r="W119" s="9"/>
    </row>
    <row r="120" spans="1:23">
      <c r="A120" s="344"/>
      <c r="B120" s="9"/>
      <c r="C120" s="18"/>
      <c r="D120" s="9" t="s">
        <v>454</v>
      </c>
      <c r="E120" s="8"/>
      <c r="F120" s="372"/>
      <c r="G120" s="372"/>
      <c r="H120" s="105"/>
      <c r="I120" s="772"/>
      <c r="J120" s="772"/>
      <c r="K120" s="108"/>
      <c r="L120" s="779"/>
      <c r="M120" s="779"/>
      <c r="N120" s="117"/>
      <c r="O120" s="782"/>
      <c r="P120" s="782"/>
      <c r="Q120" s="782"/>
      <c r="R120" s="13"/>
      <c r="S120" s="13"/>
      <c r="T120" s="27"/>
      <c r="U120" s="27"/>
      <c r="V120" s="27"/>
      <c r="W120" s="9"/>
    </row>
    <row r="121" spans="1:23">
      <c r="A121" s="344"/>
      <c r="B121" s="9"/>
      <c r="C121" s="18"/>
      <c r="D121" s="9" t="s">
        <v>452</v>
      </c>
      <c r="E121" s="8"/>
      <c r="F121" s="372"/>
      <c r="G121" s="372"/>
      <c r="H121" s="105"/>
      <c r="I121" s="772"/>
      <c r="J121" s="772"/>
      <c r="K121" s="108"/>
      <c r="L121" s="779"/>
      <c r="M121" s="779"/>
      <c r="N121" s="117"/>
      <c r="O121" s="782"/>
      <c r="P121" s="782"/>
      <c r="Q121" s="782"/>
      <c r="R121" s="13"/>
      <c r="S121" s="13"/>
      <c r="T121" s="27"/>
      <c r="U121" s="27"/>
      <c r="V121" s="27"/>
      <c r="W121" s="9"/>
    </row>
    <row r="122" spans="1:23">
      <c r="A122" s="344"/>
      <c r="B122" s="9"/>
      <c r="C122" s="18"/>
      <c r="D122" s="9" t="s">
        <v>453</v>
      </c>
      <c r="E122" s="8"/>
      <c r="F122" s="372"/>
      <c r="G122" s="372"/>
      <c r="H122" s="105"/>
      <c r="I122" s="772"/>
      <c r="J122" s="772"/>
      <c r="K122" s="108"/>
      <c r="L122" s="779"/>
      <c r="M122" s="779"/>
      <c r="N122" s="117"/>
      <c r="O122" s="782"/>
      <c r="P122" s="782"/>
      <c r="Q122" s="782"/>
      <c r="R122" s="13"/>
      <c r="S122" s="13"/>
      <c r="T122" s="27"/>
      <c r="U122" s="27"/>
      <c r="V122" s="27"/>
      <c r="W122" s="9"/>
    </row>
    <row r="123" spans="1:23">
      <c r="A123" s="344"/>
      <c r="B123" s="9"/>
      <c r="C123" s="18"/>
      <c r="D123" s="9" t="s">
        <v>455</v>
      </c>
      <c r="E123" s="8"/>
      <c r="F123" s="372"/>
      <c r="G123" s="372"/>
      <c r="H123" s="105"/>
      <c r="I123" s="772"/>
      <c r="J123" s="772"/>
      <c r="K123" s="108"/>
      <c r="L123" s="779"/>
      <c r="M123" s="779"/>
      <c r="N123" s="117"/>
      <c r="O123" s="782"/>
      <c r="P123" s="782"/>
      <c r="Q123" s="782"/>
      <c r="R123" s="13"/>
      <c r="S123" s="13"/>
      <c r="T123" s="27"/>
      <c r="U123" s="27"/>
      <c r="V123" s="27"/>
      <c r="W123" s="9"/>
    </row>
    <row r="124" spans="1:23">
      <c r="A124" s="360"/>
      <c r="B124" s="5"/>
      <c r="C124" s="16"/>
      <c r="D124" s="5" t="s">
        <v>124</v>
      </c>
      <c r="E124" s="4"/>
      <c r="F124" s="770"/>
      <c r="G124" s="770"/>
      <c r="H124" s="628"/>
      <c r="I124" s="773"/>
      <c r="J124" s="773"/>
      <c r="K124" s="629"/>
      <c r="L124" s="797"/>
      <c r="M124" s="797"/>
      <c r="N124" s="630"/>
      <c r="O124" s="783"/>
      <c r="P124" s="783"/>
      <c r="Q124" s="783"/>
      <c r="R124" s="12"/>
      <c r="S124" s="12"/>
      <c r="T124" s="34"/>
      <c r="U124" s="34"/>
      <c r="V124" s="34"/>
      <c r="W124" s="5"/>
    </row>
    <row r="125" spans="1:23">
      <c r="A125" s="643"/>
      <c r="B125" s="585"/>
      <c r="C125" s="381"/>
      <c r="D125" s="585"/>
      <c r="E125" s="433"/>
      <c r="F125" s="433"/>
      <c r="G125" s="433"/>
      <c r="H125" s="653"/>
      <c r="I125" s="569"/>
      <c r="J125" s="569"/>
      <c r="K125" s="653"/>
      <c r="L125" s="569"/>
      <c r="M125" s="569"/>
      <c r="N125" s="653"/>
      <c r="O125" s="654"/>
      <c r="P125" s="654"/>
      <c r="Q125" s="654"/>
      <c r="R125" s="654"/>
      <c r="S125" s="654"/>
      <c r="T125" s="435"/>
      <c r="U125" s="435"/>
      <c r="V125" s="435"/>
      <c r="W125" s="585"/>
    </row>
    <row r="126" spans="1:23">
      <c r="A126" s="643"/>
      <c r="B126" s="585"/>
      <c r="C126" s="381"/>
      <c r="D126" s="585"/>
      <c r="E126" s="433"/>
      <c r="F126" s="433"/>
      <c r="G126" s="433"/>
      <c r="H126" s="653"/>
      <c r="I126" s="569"/>
      <c r="J126" s="569"/>
      <c r="K126" s="653"/>
      <c r="L126" s="569"/>
      <c r="M126" s="569"/>
      <c r="N126" s="653"/>
      <c r="O126" s="654"/>
      <c r="P126" s="654"/>
      <c r="Q126" s="654"/>
      <c r="R126" s="654"/>
      <c r="S126" s="654"/>
      <c r="T126" s="435"/>
      <c r="U126" s="435"/>
      <c r="V126" s="435"/>
      <c r="W126" s="585"/>
    </row>
    <row r="127" spans="1:23">
      <c r="A127" s="643"/>
      <c r="B127" s="585"/>
      <c r="C127" s="381"/>
      <c r="D127" s="585"/>
      <c r="E127" s="433"/>
      <c r="F127" s="433"/>
      <c r="G127" s="433"/>
      <c r="H127" s="653"/>
      <c r="I127" s="569"/>
      <c r="J127" s="569"/>
      <c r="K127" s="653"/>
      <c r="L127" s="569"/>
      <c r="M127" s="569"/>
      <c r="N127" s="653"/>
      <c r="O127" s="654"/>
      <c r="P127" s="654"/>
      <c r="Q127" s="654"/>
      <c r="R127" s="654"/>
      <c r="S127" s="654"/>
      <c r="T127" s="435"/>
      <c r="U127" s="435"/>
      <c r="V127" s="435"/>
      <c r="W127" s="584"/>
    </row>
    <row r="128" spans="1:23" ht="21.75" customHeight="1">
      <c r="E128" s="732"/>
      <c r="F128" s="732"/>
      <c r="G128" s="732"/>
      <c r="H128" s="733"/>
      <c r="I128" s="734"/>
      <c r="J128" s="735"/>
      <c r="K128" s="733"/>
      <c r="L128" s="736"/>
      <c r="M128" s="736"/>
      <c r="N128" s="733"/>
      <c r="O128" s="737"/>
      <c r="P128" s="737"/>
      <c r="Q128" s="737"/>
      <c r="R128" s="737"/>
      <c r="S128" s="737"/>
      <c r="U128" s="479"/>
      <c r="V128" s="479"/>
      <c r="W128" s="479" t="s">
        <v>331</v>
      </c>
    </row>
    <row r="129" spans="1:23" ht="21.75" customHeight="1">
      <c r="I129" s="529"/>
      <c r="J129" s="184" t="s">
        <v>508</v>
      </c>
      <c r="U129" s="479"/>
      <c r="V129" s="480"/>
    </row>
    <row r="130" spans="1:23" ht="8.85" customHeight="1"/>
    <row r="131" spans="1:23" s="2" customFormat="1">
      <c r="A131" s="7" t="s">
        <v>0</v>
      </c>
      <c r="B131" s="3" t="s">
        <v>1</v>
      </c>
      <c r="C131" s="15" t="s">
        <v>2</v>
      </c>
      <c r="D131" s="3" t="s">
        <v>3</v>
      </c>
      <c r="E131" s="3" t="s">
        <v>16</v>
      </c>
      <c r="F131" s="600"/>
      <c r="G131" s="603"/>
      <c r="H131" s="102"/>
      <c r="I131" s="35"/>
      <c r="J131" s="35"/>
      <c r="K131" s="579" t="s">
        <v>8</v>
      </c>
      <c r="L131" s="35"/>
      <c r="M131" s="35"/>
      <c r="N131" s="102"/>
      <c r="O131" s="35"/>
      <c r="P131" s="35"/>
      <c r="Q131" s="36"/>
      <c r="R131" s="11" t="s">
        <v>28</v>
      </c>
      <c r="S131" s="11" t="s">
        <v>12</v>
      </c>
      <c r="T131" s="1833" t="s">
        <v>10</v>
      </c>
      <c r="U131" s="1834"/>
      <c r="V131" s="1834"/>
      <c r="W131" s="1835"/>
    </row>
    <row r="132" spans="1:23">
      <c r="A132" s="344"/>
      <c r="B132" s="9"/>
      <c r="C132" s="18"/>
      <c r="D132" s="9"/>
      <c r="E132" s="8" t="s">
        <v>15</v>
      </c>
      <c r="F132" s="1836" t="s">
        <v>4</v>
      </c>
      <c r="G132" s="1837"/>
      <c r="H132" s="1838"/>
      <c r="I132" s="1839" t="s">
        <v>5</v>
      </c>
      <c r="J132" s="1840"/>
      <c r="K132" s="1841"/>
      <c r="L132" s="1842" t="s">
        <v>6</v>
      </c>
      <c r="M132" s="1843"/>
      <c r="N132" s="1844"/>
      <c r="O132" s="1845" t="s">
        <v>7</v>
      </c>
      <c r="P132" s="1846"/>
      <c r="Q132" s="1847"/>
      <c r="R132" s="13" t="s">
        <v>27</v>
      </c>
      <c r="S132" s="13"/>
      <c r="T132" s="27" t="s">
        <v>4</v>
      </c>
      <c r="U132" s="27" t="s">
        <v>5</v>
      </c>
      <c r="V132" s="27" t="s">
        <v>6</v>
      </c>
      <c r="W132" s="28" t="s">
        <v>7</v>
      </c>
    </row>
    <row r="133" spans="1:23">
      <c r="A133" s="344"/>
      <c r="B133" s="9"/>
      <c r="C133" s="18"/>
      <c r="D133" s="9"/>
      <c r="E133" s="8"/>
      <c r="F133" s="32" t="s">
        <v>26</v>
      </c>
      <c r="G133" s="32" t="s">
        <v>26</v>
      </c>
      <c r="H133" s="104" t="s">
        <v>23</v>
      </c>
      <c r="I133" s="33" t="s">
        <v>26</v>
      </c>
      <c r="J133" s="33" t="s">
        <v>26</v>
      </c>
      <c r="K133" s="106" t="s">
        <v>23</v>
      </c>
      <c r="L133" s="33" t="s">
        <v>26</v>
      </c>
      <c r="M133" s="33" t="s">
        <v>26</v>
      </c>
      <c r="N133" s="115" t="s">
        <v>23</v>
      </c>
      <c r="O133" s="682" t="s">
        <v>26</v>
      </c>
      <c r="P133" s="682" t="s">
        <v>26</v>
      </c>
      <c r="Q133" s="780" t="s">
        <v>23</v>
      </c>
      <c r="R133" s="13" t="s">
        <v>11</v>
      </c>
      <c r="S133" s="13"/>
      <c r="T133" s="27"/>
      <c r="U133" s="27"/>
      <c r="V133" s="27"/>
      <c r="W133" s="9"/>
    </row>
    <row r="134" spans="1:23">
      <c r="A134" s="360"/>
      <c r="B134" s="5"/>
      <c r="C134" s="16"/>
      <c r="D134" s="5"/>
      <c r="E134" s="4"/>
      <c r="F134" s="302" t="s">
        <v>24</v>
      </c>
      <c r="G134" s="302" t="s">
        <v>25</v>
      </c>
      <c r="H134" s="666"/>
      <c r="I134" s="321" t="s">
        <v>24</v>
      </c>
      <c r="J134" s="321" t="s">
        <v>25</v>
      </c>
      <c r="K134" s="667"/>
      <c r="L134" s="321" t="s">
        <v>24</v>
      </c>
      <c r="M134" s="321" t="s">
        <v>25</v>
      </c>
      <c r="N134" s="668"/>
      <c r="O134" s="683" t="s">
        <v>24</v>
      </c>
      <c r="P134" s="683" t="s">
        <v>25</v>
      </c>
      <c r="Q134" s="798"/>
      <c r="R134" s="12"/>
      <c r="S134" s="12"/>
      <c r="T134" s="34"/>
      <c r="U134" s="34"/>
      <c r="V134" s="34"/>
      <c r="W134" s="9"/>
    </row>
    <row r="135" spans="1:23">
      <c r="A135" s="7">
        <v>5</v>
      </c>
      <c r="B135" s="356" t="s">
        <v>47</v>
      </c>
      <c r="C135" s="17" t="s">
        <v>44</v>
      </c>
      <c r="D135" s="6" t="s">
        <v>36</v>
      </c>
      <c r="E135" s="675" t="s">
        <v>37</v>
      </c>
      <c r="F135" s="129"/>
      <c r="G135" s="793" t="s">
        <v>472</v>
      </c>
      <c r="H135" s="114"/>
      <c r="I135" s="134"/>
      <c r="J135" s="793" t="s">
        <v>472</v>
      </c>
      <c r="K135" s="112"/>
      <c r="L135" s="135"/>
      <c r="M135" s="793" t="s">
        <v>49</v>
      </c>
      <c r="N135" s="118"/>
      <c r="O135" s="810"/>
      <c r="P135" s="793" t="s">
        <v>472</v>
      </c>
      <c r="Q135" s="803"/>
      <c r="R135" s="11"/>
      <c r="S135" s="11"/>
      <c r="T135" s="28"/>
      <c r="U135" s="28"/>
      <c r="V135" s="28"/>
      <c r="W135" s="9"/>
    </row>
    <row r="136" spans="1:23">
      <c r="A136" s="344"/>
      <c r="B136" s="357" t="s">
        <v>48</v>
      </c>
      <c r="C136" s="18" t="s">
        <v>45</v>
      </c>
      <c r="D136" s="9" t="s">
        <v>440</v>
      </c>
      <c r="E136" s="676" t="s">
        <v>445</v>
      </c>
      <c r="F136" s="130"/>
      <c r="G136" s="812" t="s">
        <v>473</v>
      </c>
      <c r="H136" s="689"/>
      <c r="I136" s="690"/>
      <c r="J136" s="812" t="s">
        <v>473</v>
      </c>
      <c r="K136" s="691"/>
      <c r="L136" s="692"/>
      <c r="M136" s="812">
        <v>4.5999999999999996</v>
      </c>
      <c r="N136" s="693"/>
      <c r="O136" s="821"/>
      <c r="P136" s="812" t="s">
        <v>473</v>
      </c>
      <c r="Q136" s="822"/>
      <c r="R136" s="13"/>
      <c r="S136" s="31"/>
      <c r="T136" s="27"/>
      <c r="U136" s="27"/>
      <c r="V136" s="27"/>
      <c r="W136" s="9"/>
    </row>
    <row r="137" spans="1:23">
      <c r="A137" s="344"/>
      <c r="B137" s="357"/>
      <c r="C137" s="18" t="s">
        <v>448</v>
      </c>
      <c r="D137" s="9" t="s">
        <v>178</v>
      </c>
      <c r="E137" s="8"/>
      <c r="F137" s="130"/>
      <c r="G137" s="694"/>
      <c r="H137" s="689"/>
      <c r="I137" s="690"/>
      <c r="J137" s="695"/>
      <c r="K137" s="691"/>
      <c r="L137" s="692"/>
      <c r="M137" s="696"/>
      <c r="N137" s="693"/>
      <c r="O137" s="821"/>
      <c r="P137" s="823"/>
      <c r="Q137" s="801"/>
      <c r="R137" s="13"/>
      <c r="S137" s="13"/>
      <c r="T137" s="27"/>
      <c r="U137" s="27"/>
      <c r="V137" s="27"/>
      <c r="W137" s="9"/>
    </row>
    <row r="138" spans="1:23">
      <c r="A138" s="344"/>
      <c r="B138" s="357"/>
      <c r="C138" s="18" t="s">
        <v>850</v>
      </c>
      <c r="D138" s="9" t="s">
        <v>446</v>
      </c>
      <c r="E138" s="8"/>
      <c r="F138" s="130"/>
      <c r="G138" s="677"/>
      <c r="H138" s="131"/>
      <c r="I138" s="124"/>
      <c r="J138" s="678"/>
      <c r="K138" s="125"/>
      <c r="L138" s="120"/>
      <c r="M138" s="679"/>
      <c r="N138" s="121"/>
      <c r="O138" s="806"/>
      <c r="P138" s="807"/>
      <c r="Q138" s="801"/>
      <c r="R138" s="13"/>
      <c r="S138" s="13"/>
      <c r="T138" s="27"/>
      <c r="U138" s="27"/>
      <c r="V138" s="27"/>
      <c r="W138" s="9"/>
    </row>
    <row r="139" spans="1:23">
      <c r="A139" s="344"/>
      <c r="B139" s="357"/>
      <c r="C139" s="18" t="s">
        <v>451</v>
      </c>
      <c r="D139" s="9" t="s">
        <v>448</v>
      </c>
      <c r="E139" s="8"/>
      <c r="F139" s="130"/>
      <c r="G139" s="677"/>
      <c r="H139" s="131"/>
      <c r="I139" s="124"/>
      <c r="J139" s="678"/>
      <c r="K139" s="125"/>
      <c r="L139" s="120"/>
      <c r="M139" s="679"/>
      <c r="N139" s="121"/>
      <c r="O139" s="806"/>
      <c r="P139" s="807"/>
      <c r="Q139" s="801"/>
      <c r="R139" s="13"/>
      <c r="S139" s="13"/>
      <c r="T139" s="27"/>
      <c r="U139" s="27"/>
      <c r="V139" s="27"/>
      <c r="W139" s="9"/>
    </row>
    <row r="140" spans="1:23">
      <c r="A140" s="344"/>
      <c r="B140" s="357"/>
      <c r="C140" s="18"/>
      <c r="D140" s="9" t="s">
        <v>450</v>
      </c>
      <c r="E140" s="8"/>
      <c r="F140" s="130"/>
      <c r="G140" s="677"/>
      <c r="H140" s="131"/>
      <c r="I140" s="124"/>
      <c r="J140" s="678"/>
      <c r="K140" s="125"/>
      <c r="L140" s="120"/>
      <c r="M140" s="679"/>
      <c r="N140" s="121"/>
      <c r="O140" s="806"/>
      <c r="P140" s="807"/>
      <c r="Q140" s="801"/>
      <c r="R140" s="13"/>
      <c r="S140" s="13"/>
      <c r="T140" s="27"/>
      <c r="U140" s="27"/>
      <c r="V140" s="27"/>
      <c r="W140" s="9"/>
    </row>
    <row r="141" spans="1:23">
      <c r="A141" s="344"/>
      <c r="B141" s="357"/>
      <c r="C141" s="18"/>
      <c r="D141" s="9" t="s">
        <v>451</v>
      </c>
      <c r="E141" s="8"/>
      <c r="F141" s="130"/>
      <c r="G141" s="677"/>
      <c r="H141" s="131"/>
      <c r="I141" s="124"/>
      <c r="J141" s="678"/>
      <c r="K141" s="125"/>
      <c r="L141" s="120"/>
      <c r="M141" s="679"/>
      <c r="N141" s="121"/>
      <c r="O141" s="806"/>
      <c r="P141" s="807"/>
      <c r="Q141" s="801"/>
      <c r="R141" s="13"/>
      <c r="S141" s="13"/>
      <c r="T141" s="27"/>
      <c r="U141" s="27"/>
      <c r="V141" s="27"/>
      <c r="W141" s="5"/>
    </row>
    <row r="142" spans="1:23">
      <c r="A142" s="7">
        <v>6</v>
      </c>
      <c r="B142" s="356" t="s">
        <v>51</v>
      </c>
      <c r="C142" s="17" t="s">
        <v>469</v>
      </c>
      <c r="D142" s="6" t="s">
        <v>244</v>
      </c>
      <c r="E142" s="7" t="s">
        <v>50</v>
      </c>
      <c r="F142" s="813"/>
      <c r="G142" s="824" t="s">
        <v>474</v>
      </c>
      <c r="H142" s="814"/>
      <c r="I142" s="816"/>
      <c r="J142" s="824" t="s">
        <v>474</v>
      </c>
      <c r="K142" s="817"/>
      <c r="L142" s="818"/>
      <c r="M142" s="824" t="s">
        <v>475</v>
      </c>
      <c r="N142" s="819"/>
      <c r="O142" s="810"/>
      <c r="P142" s="824" t="s">
        <v>475</v>
      </c>
      <c r="Q142" s="803"/>
      <c r="R142" s="11"/>
      <c r="S142" s="11"/>
      <c r="T142" s="28"/>
      <c r="U142" s="28"/>
      <c r="V142" s="28"/>
      <c r="W142" s="6"/>
    </row>
    <row r="143" spans="1:23">
      <c r="A143" s="344"/>
      <c r="B143" s="357" t="s">
        <v>456</v>
      </c>
      <c r="C143" s="18" t="s">
        <v>470</v>
      </c>
      <c r="D143" s="9" t="s">
        <v>51</v>
      </c>
      <c r="E143" s="344">
        <v>10</v>
      </c>
      <c r="F143" s="130"/>
      <c r="G143" s="684" t="s">
        <v>471</v>
      </c>
      <c r="H143" s="131"/>
      <c r="I143" s="124"/>
      <c r="J143" s="684" t="s">
        <v>471</v>
      </c>
      <c r="K143" s="125"/>
      <c r="L143" s="120"/>
      <c r="M143" s="684" t="s">
        <v>471</v>
      </c>
      <c r="N143" s="121"/>
      <c r="O143" s="806"/>
      <c r="P143" s="688" t="s">
        <v>471</v>
      </c>
      <c r="Q143" s="801"/>
      <c r="R143" s="13"/>
      <c r="S143" s="31"/>
      <c r="T143" s="27"/>
      <c r="U143" s="27"/>
      <c r="V143" s="27"/>
      <c r="W143" s="9"/>
    </row>
    <row r="144" spans="1:23">
      <c r="A144" s="344"/>
      <c r="B144" s="357" t="s">
        <v>457</v>
      </c>
      <c r="C144" s="18" t="s">
        <v>465</v>
      </c>
      <c r="D144" s="9" t="s">
        <v>465</v>
      </c>
      <c r="E144" s="344" t="s">
        <v>471</v>
      </c>
      <c r="F144" s="130"/>
      <c r="G144" s="677"/>
      <c r="H144" s="131"/>
      <c r="I144" s="124"/>
      <c r="J144" s="678"/>
      <c r="K144" s="125"/>
      <c r="L144" s="120"/>
      <c r="M144" s="679"/>
      <c r="N144" s="121"/>
      <c r="O144" s="806"/>
      <c r="P144" s="807"/>
      <c r="Q144" s="801"/>
      <c r="R144" s="13"/>
      <c r="S144" s="13"/>
      <c r="T144" s="27"/>
      <c r="U144" s="27"/>
      <c r="V144" s="27"/>
      <c r="W144" s="9"/>
    </row>
    <row r="145" spans="1:23">
      <c r="A145" s="344"/>
      <c r="B145" s="357" t="s">
        <v>458</v>
      </c>
      <c r="C145" s="18" t="s">
        <v>466</v>
      </c>
      <c r="D145" s="9" t="s">
        <v>466</v>
      </c>
      <c r="E145" s="8"/>
      <c r="F145" s="677"/>
      <c r="G145" s="677"/>
      <c r="H145" s="644"/>
      <c r="I145" s="124"/>
      <c r="J145" s="678"/>
      <c r="K145" s="125"/>
      <c r="L145" s="679"/>
      <c r="M145" s="679"/>
      <c r="N145" s="645"/>
      <c r="O145" s="806"/>
      <c r="P145" s="807"/>
      <c r="Q145" s="807"/>
      <c r="R145" s="13"/>
      <c r="S145" s="13"/>
      <c r="T145" s="27"/>
      <c r="U145" s="27"/>
      <c r="V145" s="27"/>
      <c r="W145" s="9"/>
    </row>
    <row r="146" spans="1:23">
      <c r="A146" s="344"/>
      <c r="B146" s="357" t="s">
        <v>459</v>
      </c>
      <c r="C146" s="9" t="s">
        <v>467</v>
      </c>
      <c r="D146" s="9" t="s">
        <v>467</v>
      </c>
      <c r="E146" s="8"/>
      <c r="F146" s="677"/>
      <c r="G146" s="677"/>
      <c r="H146" s="644"/>
      <c r="I146" s="124"/>
      <c r="J146" s="678"/>
      <c r="K146" s="125"/>
      <c r="L146" s="679"/>
      <c r="M146" s="679"/>
      <c r="N146" s="645"/>
      <c r="O146" s="806"/>
      <c r="P146" s="807"/>
      <c r="Q146" s="807"/>
      <c r="R146" s="13"/>
      <c r="S146" s="13"/>
      <c r="T146" s="27"/>
      <c r="U146" s="27"/>
      <c r="V146" s="27"/>
      <c r="W146" s="9"/>
    </row>
    <row r="147" spans="1:23">
      <c r="A147" s="344"/>
      <c r="B147" s="357" t="s">
        <v>460</v>
      </c>
      <c r="C147" s="18"/>
      <c r="D147" s="9"/>
      <c r="E147" s="8"/>
      <c r="F147" s="677"/>
      <c r="G147" s="677"/>
      <c r="H147" s="644"/>
      <c r="I147" s="124"/>
      <c r="J147" s="678"/>
      <c r="K147" s="125"/>
      <c r="L147" s="679"/>
      <c r="M147" s="679"/>
      <c r="N147" s="645"/>
      <c r="O147" s="806"/>
      <c r="P147" s="807"/>
      <c r="Q147" s="807"/>
      <c r="R147" s="13"/>
      <c r="S147" s="13"/>
      <c r="T147" s="27"/>
      <c r="U147" s="27"/>
      <c r="V147" s="27"/>
      <c r="W147" s="9"/>
    </row>
    <row r="148" spans="1:23">
      <c r="A148" s="344"/>
      <c r="B148" s="357" t="s">
        <v>461</v>
      </c>
      <c r="C148" s="18"/>
      <c r="D148" s="9"/>
      <c r="E148" s="8"/>
      <c r="F148" s="677"/>
      <c r="G148" s="677"/>
      <c r="H148" s="644"/>
      <c r="I148" s="124"/>
      <c r="J148" s="678"/>
      <c r="K148" s="125"/>
      <c r="L148" s="679"/>
      <c r="M148" s="679"/>
      <c r="N148" s="645"/>
      <c r="O148" s="806"/>
      <c r="P148" s="807"/>
      <c r="Q148" s="807"/>
      <c r="R148" s="13"/>
      <c r="S148" s="13"/>
      <c r="T148" s="27"/>
      <c r="U148" s="27"/>
      <c r="V148" s="27"/>
      <c r="W148" s="9"/>
    </row>
    <row r="149" spans="1:23">
      <c r="A149" s="344"/>
      <c r="B149" s="357" t="s">
        <v>462</v>
      </c>
      <c r="C149" s="18"/>
      <c r="D149" s="9"/>
      <c r="E149" s="8"/>
      <c r="F149" s="677"/>
      <c r="G149" s="677"/>
      <c r="H149" s="644"/>
      <c r="I149" s="124"/>
      <c r="J149" s="678"/>
      <c r="K149" s="125"/>
      <c r="L149" s="679"/>
      <c r="M149" s="679"/>
      <c r="N149" s="645"/>
      <c r="O149" s="806"/>
      <c r="P149" s="807"/>
      <c r="Q149" s="807"/>
      <c r="R149" s="13"/>
      <c r="S149" s="13"/>
      <c r="T149" s="27"/>
      <c r="U149" s="27"/>
      <c r="V149" s="27"/>
      <c r="W149" s="9"/>
    </row>
    <row r="150" spans="1:23">
      <c r="A150" s="344"/>
      <c r="B150" s="357" t="s">
        <v>463</v>
      </c>
      <c r="C150" s="18"/>
      <c r="D150" s="9"/>
      <c r="E150" s="8"/>
      <c r="F150" s="677"/>
      <c r="G150" s="677"/>
      <c r="H150" s="644"/>
      <c r="I150" s="124"/>
      <c r="J150" s="678"/>
      <c r="K150" s="125"/>
      <c r="L150" s="679"/>
      <c r="M150" s="679"/>
      <c r="N150" s="645"/>
      <c r="O150" s="806"/>
      <c r="P150" s="807"/>
      <c r="Q150" s="807"/>
      <c r="R150" s="13"/>
      <c r="S150" s="13"/>
      <c r="T150" s="27"/>
      <c r="U150" s="27"/>
      <c r="V150" s="27"/>
      <c r="W150" s="9"/>
    </row>
    <row r="151" spans="1:23">
      <c r="A151" s="360"/>
      <c r="B151" s="358" t="s">
        <v>464</v>
      </c>
      <c r="C151" s="16"/>
      <c r="D151" s="5"/>
      <c r="E151" s="4"/>
      <c r="F151" s="133"/>
      <c r="G151" s="133"/>
      <c r="H151" s="815"/>
      <c r="I151" s="126"/>
      <c r="J151" s="127"/>
      <c r="K151" s="128"/>
      <c r="L151" s="122"/>
      <c r="M151" s="122"/>
      <c r="N151" s="820"/>
      <c r="O151" s="808"/>
      <c r="P151" s="809"/>
      <c r="Q151" s="809"/>
      <c r="R151" s="12"/>
      <c r="S151" s="12"/>
      <c r="T151" s="34"/>
      <c r="U151" s="34"/>
      <c r="V151" s="34"/>
      <c r="W151" s="5"/>
    </row>
  </sheetData>
  <mergeCells count="21">
    <mergeCell ref="B16:D16"/>
    <mergeCell ref="K16:Q16"/>
    <mergeCell ref="F16:J16"/>
    <mergeCell ref="B32:D32"/>
    <mergeCell ref="F32:J32"/>
    <mergeCell ref="K32:Q32"/>
    <mergeCell ref="F132:H132"/>
    <mergeCell ref="I132:K132"/>
    <mergeCell ref="L132:N132"/>
    <mergeCell ref="O132:Q132"/>
    <mergeCell ref="L98:N98"/>
    <mergeCell ref="O98:Q98"/>
    <mergeCell ref="T63:W63"/>
    <mergeCell ref="T97:W97"/>
    <mergeCell ref="F98:H98"/>
    <mergeCell ref="I98:K98"/>
    <mergeCell ref="T131:W131"/>
    <mergeCell ref="F64:H64"/>
    <mergeCell ref="I64:K64"/>
    <mergeCell ref="L64:N64"/>
    <mergeCell ref="O64:Q64"/>
  </mergeCells>
  <pageMargins left="0.59055118110236227" right="0.59055118110236227" top="0.6692913385826772" bottom="0.6692913385826772" header="0.31496062992125984" footer="0.31496062992125984"/>
  <pageSetup paperSize="9" scale="85" orientation="landscape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P74"/>
  <sheetViews>
    <sheetView view="pageBreakPreview" topLeftCell="A67" zoomScaleNormal="100" zoomScaleSheetLayoutView="100" workbookViewId="0">
      <selection activeCell="T16" sqref="T16"/>
    </sheetView>
  </sheetViews>
  <sheetFormatPr defaultColWidth="9" defaultRowHeight="18.75"/>
  <cols>
    <col min="1" max="1" width="5.28515625" style="37" customWidth="1"/>
    <col min="2" max="2" width="32.5703125" style="60" customWidth="1"/>
    <col min="3" max="3" width="9.7109375" style="37" customWidth="1"/>
    <col min="4" max="4" width="8.85546875" style="37" customWidth="1"/>
    <col min="5" max="5" width="8.5703125" style="37" customWidth="1"/>
    <col min="6" max="6" width="8.42578125" style="98" customWidth="1"/>
    <col min="7" max="7" width="8.42578125" style="537" customWidth="1"/>
    <col min="8" max="8" width="8.5703125" style="37" customWidth="1"/>
    <col min="9" max="9" width="8.42578125" style="98" customWidth="1"/>
    <col min="10" max="10" width="8.42578125" style="37" customWidth="1"/>
    <col min="11" max="11" width="9" style="37"/>
    <col min="12" max="12" width="9" style="98"/>
    <col min="13" max="14" width="8.42578125" style="37" customWidth="1"/>
    <col min="15" max="15" width="7.85546875" style="37" customWidth="1"/>
    <col min="16" max="16" width="7.140625" style="37" customWidth="1"/>
    <col min="17" max="16384" width="9" style="38"/>
  </cols>
  <sheetData>
    <row r="1" spans="1:16" ht="23.25">
      <c r="B1" s="738" t="s">
        <v>509</v>
      </c>
      <c r="O1" s="543"/>
      <c r="P1" s="753" t="s">
        <v>332</v>
      </c>
    </row>
    <row r="2" spans="1:16" ht="21">
      <c r="B2" s="531" t="s">
        <v>618</v>
      </c>
    </row>
    <row r="3" spans="1:16" s="535" customFormat="1" ht="21">
      <c r="A3" s="536"/>
      <c r="B3" s="546" t="s">
        <v>510</v>
      </c>
      <c r="C3" s="536"/>
      <c r="D3" s="536"/>
      <c r="E3" s="536"/>
      <c r="F3" s="547"/>
      <c r="G3" s="548"/>
      <c r="H3" s="536"/>
      <c r="I3" s="547"/>
      <c r="J3" s="536"/>
      <c r="K3" s="536"/>
      <c r="L3" s="547"/>
      <c r="M3" s="536"/>
      <c r="N3" s="536"/>
      <c r="O3" s="536"/>
      <c r="P3" s="536"/>
    </row>
    <row r="4" spans="1:16" ht="22.7" customHeight="1">
      <c r="B4" s="530" t="s">
        <v>289</v>
      </c>
    </row>
    <row r="5" spans="1:16" ht="21">
      <c r="G5" s="294" t="s">
        <v>511</v>
      </c>
      <c r="I5" s="100"/>
    </row>
    <row r="6" spans="1:16" ht="10.9" customHeight="1"/>
    <row r="7" spans="1:16">
      <c r="A7" s="45" t="s">
        <v>0</v>
      </c>
      <c r="B7" s="61" t="s">
        <v>53</v>
      </c>
      <c r="C7" s="45" t="s">
        <v>16</v>
      </c>
      <c r="D7" s="40"/>
      <c r="E7" s="41"/>
      <c r="F7" s="99"/>
      <c r="G7" s="538"/>
      <c r="H7" s="51"/>
      <c r="I7" s="99" t="s">
        <v>8</v>
      </c>
      <c r="J7" s="51"/>
      <c r="K7" s="51"/>
      <c r="L7" s="99"/>
      <c r="M7" s="51"/>
      <c r="N7" s="51"/>
      <c r="O7" s="52"/>
      <c r="P7" s="42" t="s">
        <v>28</v>
      </c>
    </row>
    <row r="8" spans="1:16">
      <c r="A8" s="46"/>
      <c r="B8" s="62" t="s">
        <v>52</v>
      </c>
      <c r="C8" s="46" t="s">
        <v>15</v>
      </c>
      <c r="D8" s="1866" t="s">
        <v>4</v>
      </c>
      <c r="E8" s="1867"/>
      <c r="F8" s="1868"/>
      <c r="G8" s="1869" t="s">
        <v>5</v>
      </c>
      <c r="H8" s="1870"/>
      <c r="I8" s="1871"/>
      <c r="J8" s="1872" t="s">
        <v>6</v>
      </c>
      <c r="K8" s="1873"/>
      <c r="L8" s="1874"/>
      <c r="M8" s="1875" t="s">
        <v>7</v>
      </c>
      <c r="N8" s="1876"/>
      <c r="O8" s="1877"/>
      <c r="P8" s="43" t="s">
        <v>27</v>
      </c>
    </row>
    <row r="9" spans="1:16">
      <c r="A9" s="46"/>
      <c r="B9" s="63"/>
      <c r="C9" s="57" t="s">
        <v>7</v>
      </c>
      <c r="D9" s="58" t="s">
        <v>26</v>
      </c>
      <c r="E9" s="58" t="s">
        <v>26</v>
      </c>
      <c r="F9" s="144" t="s">
        <v>23</v>
      </c>
      <c r="G9" s="539" t="s">
        <v>26</v>
      </c>
      <c r="H9" s="58" t="s">
        <v>26</v>
      </c>
      <c r="I9" s="136" t="s">
        <v>23</v>
      </c>
      <c r="J9" s="58" t="s">
        <v>26</v>
      </c>
      <c r="K9" s="58" t="s">
        <v>26</v>
      </c>
      <c r="L9" s="140" t="s">
        <v>23</v>
      </c>
      <c r="M9" s="58" t="s">
        <v>26</v>
      </c>
      <c r="N9" s="58" t="s">
        <v>26</v>
      </c>
      <c r="O9" s="828" t="s">
        <v>23</v>
      </c>
      <c r="P9" s="43" t="s">
        <v>11</v>
      </c>
    </row>
    <row r="10" spans="1:16">
      <c r="A10" s="48"/>
      <c r="B10" s="64"/>
      <c r="C10" s="48"/>
      <c r="D10" s="59" t="s">
        <v>54</v>
      </c>
      <c r="E10" s="59" t="s">
        <v>55</v>
      </c>
      <c r="F10" s="145"/>
      <c r="G10" s="540" t="s">
        <v>54</v>
      </c>
      <c r="H10" s="59" t="s">
        <v>55</v>
      </c>
      <c r="I10" s="137"/>
      <c r="J10" s="59" t="s">
        <v>54</v>
      </c>
      <c r="K10" s="59" t="s">
        <v>55</v>
      </c>
      <c r="L10" s="141"/>
      <c r="M10" s="59" t="s">
        <v>54</v>
      </c>
      <c r="N10" s="59" t="s">
        <v>55</v>
      </c>
      <c r="O10" s="829"/>
      <c r="P10" s="44"/>
    </row>
    <row r="11" spans="1:16">
      <c r="A11" s="67">
        <v>1</v>
      </c>
      <c r="B11" s="1233" t="s">
        <v>512</v>
      </c>
      <c r="C11" s="45">
        <v>100</v>
      </c>
      <c r="D11" s="1027"/>
      <c r="E11" s="1027"/>
      <c r="F11" s="1637" t="e">
        <f>E11/D11*100</f>
        <v>#DIV/0!</v>
      </c>
      <c r="G11" s="1638"/>
      <c r="H11" s="1027"/>
      <c r="I11" s="1639" t="e">
        <v>#DIV/0!</v>
      </c>
      <c r="J11" s="1027"/>
      <c r="K11" s="1027"/>
      <c r="L11" s="1640" t="e">
        <v>#DIV/0!</v>
      </c>
      <c r="M11" s="1027"/>
      <c r="N11" s="1027"/>
      <c r="O11" s="1641" t="e">
        <v>#DIV/0!</v>
      </c>
      <c r="P11" s="45"/>
    </row>
    <row r="12" spans="1:16">
      <c r="A12" s="75"/>
      <c r="B12" s="1234" t="s">
        <v>513</v>
      </c>
      <c r="C12" s="46"/>
      <c r="D12" s="1031"/>
      <c r="E12" s="1031"/>
      <c r="F12" s="366"/>
      <c r="G12" s="1642"/>
      <c r="H12" s="1643"/>
      <c r="I12" s="1578"/>
      <c r="J12" s="1644"/>
      <c r="K12" s="1644"/>
      <c r="L12" s="1567"/>
      <c r="M12" s="1645"/>
      <c r="N12" s="1645"/>
      <c r="O12" s="1568"/>
      <c r="P12" s="46"/>
    </row>
    <row r="13" spans="1:16">
      <c r="A13" s="75"/>
      <c r="B13" s="1234" t="s">
        <v>816</v>
      </c>
      <c r="C13" s="46"/>
      <c r="D13" s="1031"/>
      <c r="E13" s="1031"/>
      <c r="F13" s="366"/>
      <c r="G13" s="1642"/>
      <c r="H13" s="1643"/>
      <c r="I13" s="1578"/>
      <c r="J13" s="1644"/>
      <c r="K13" s="1644"/>
      <c r="L13" s="1567"/>
      <c r="M13" s="1645"/>
      <c r="N13" s="1645"/>
      <c r="O13" s="1568"/>
      <c r="P13" s="46"/>
    </row>
    <row r="14" spans="1:16">
      <c r="A14" s="580"/>
      <c r="B14" s="1235" t="s">
        <v>207</v>
      </c>
      <c r="C14" s="48"/>
      <c r="D14" s="1034"/>
      <c r="E14" s="1034"/>
      <c r="F14" s="1570"/>
      <c r="G14" s="1646"/>
      <c r="H14" s="1647"/>
      <c r="I14" s="1599"/>
      <c r="J14" s="1648"/>
      <c r="K14" s="1648"/>
      <c r="L14" s="1574"/>
      <c r="M14" s="1649"/>
      <c r="N14" s="1649"/>
      <c r="O14" s="872"/>
      <c r="P14" s="48"/>
    </row>
    <row r="15" spans="1:16">
      <c r="A15" s="581">
        <v>2</v>
      </c>
      <c r="B15" s="1236" t="s">
        <v>56</v>
      </c>
      <c r="C15" s="56" t="s">
        <v>895</v>
      </c>
      <c r="D15" s="1027">
        <v>15</v>
      </c>
      <c r="E15" s="1027">
        <v>15</v>
      </c>
      <c r="F15" s="1637">
        <f>E15/D15*100</f>
        <v>100</v>
      </c>
      <c r="G15" s="1638">
        <v>10</v>
      </c>
      <c r="H15" s="1027">
        <v>10</v>
      </c>
      <c r="I15" s="1639">
        <f>H15/G15*100</f>
        <v>100</v>
      </c>
      <c r="J15" s="1027">
        <v>15</v>
      </c>
      <c r="K15" s="1027">
        <v>15</v>
      </c>
      <c r="L15" s="1640">
        <f>K15/J15*100</f>
        <v>100</v>
      </c>
      <c r="M15" s="1027"/>
      <c r="N15" s="1027"/>
      <c r="O15" s="1641" t="e">
        <v>#DIV/0!</v>
      </c>
      <c r="P15" s="45"/>
    </row>
    <row r="16" spans="1:16">
      <c r="A16" s="582"/>
      <c r="B16" s="1237" t="s">
        <v>57</v>
      </c>
      <c r="C16" s="54"/>
      <c r="D16" s="1031"/>
      <c r="E16" s="1031"/>
      <c r="F16" s="366"/>
      <c r="G16" s="1642"/>
      <c r="H16" s="1643"/>
      <c r="I16" s="1578"/>
      <c r="J16" s="1644"/>
      <c r="K16" s="1644"/>
      <c r="L16" s="1567"/>
      <c r="M16" s="1645"/>
      <c r="N16" s="1645"/>
      <c r="O16" s="1645"/>
      <c r="P16" s="46"/>
    </row>
    <row r="17" spans="1:16">
      <c r="A17" s="582"/>
      <c r="B17" s="1237" t="s">
        <v>514</v>
      </c>
      <c r="C17" s="54"/>
      <c r="D17" s="1031"/>
      <c r="E17" s="1031"/>
      <c r="F17" s="366"/>
      <c r="G17" s="1642"/>
      <c r="H17" s="1643"/>
      <c r="I17" s="1578"/>
      <c r="J17" s="1644"/>
      <c r="K17" s="1644"/>
      <c r="L17" s="1567"/>
      <c r="M17" s="1645"/>
      <c r="N17" s="1645"/>
      <c r="O17" s="1645"/>
      <c r="P17" s="46"/>
    </row>
    <row r="18" spans="1:16">
      <c r="A18" s="583"/>
      <c r="B18" s="1238" t="s">
        <v>58</v>
      </c>
      <c r="C18" s="55"/>
      <c r="D18" s="1034"/>
      <c r="E18" s="1034"/>
      <c r="F18" s="1570"/>
      <c r="G18" s="1646"/>
      <c r="H18" s="1647"/>
      <c r="I18" s="1599"/>
      <c r="J18" s="1648"/>
      <c r="K18" s="1648"/>
      <c r="L18" s="1574"/>
      <c r="M18" s="1649"/>
      <c r="N18" s="1649"/>
      <c r="O18" s="1649"/>
      <c r="P18" s="48"/>
    </row>
    <row r="19" spans="1:16">
      <c r="A19" s="67">
        <v>3</v>
      </c>
      <c r="B19" s="1233" t="s">
        <v>59</v>
      </c>
      <c r="C19" s="67" t="s">
        <v>896</v>
      </c>
      <c r="D19" s="1650"/>
      <c r="E19" s="1650"/>
      <c r="F19" s="1651"/>
      <c r="G19" s="1652"/>
      <c r="H19" s="1653"/>
      <c r="I19" s="1654"/>
      <c r="J19" s="1655"/>
      <c r="K19" s="1655"/>
      <c r="L19" s="1656"/>
      <c r="M19" s="1657"/>
      <c r="N19" s="1657"/>
      <c r="O19" s="1657"/>
      <c r="P19" s="45"/>
    </row>
    <row r="20" spans="1:16">
      <c r="A20" s="75"/>
      <c r="B20" s="1234" t="s">
        <v>60</v>
      </c>
      <c r="C20" s="46"/>
      <c r="D20" s="1031"/>
      <c r="E20" s="1031"/>
      <c r="F20" s="366"/>
      <c r="G20" s="1642"/>
      <c r="H20" s="1643"/>
      <c r="I20" s="1578"/>
      <c r="J20" s="1644"/>
      <c r="K20" s="1644"/>
      <c r="L20" s="1567"/>
      <c r="M20" s="1645"/>
      <c r="N20" s="1645"/>
      <c r="O20" s="1645"/>
      <c r="P20" s="46"/>
    </row>
    <row r="21" spans="1:16">
      <c r="A21" s="46"/>
      <c r="B21" s="1234" t="s">
        <v>817</v>
      </c>
      <c r="C21" s="46"/>
      <c r="D21" s="1031"/>
      <c r="E21" s="1031"/>
      <c r="F21" s="366"/>
      <c r="G21" s="1642"/>
      <c r="H21" s="1643"/>
      <c r="I21" s="1578"/>
      <c r="J21" s="1644"/>
      <c r="K21" s="1644"/>
      <c r="L21" s="1567"/>
      <c r="M21" s="1645"/>
      <c r="N21" s="1645"/>
      <c r="O21" s="1645"/>
      <c r="P21" s="46"/>
    </row>
    <row r="22" spans="1:16">
      <c r="A22" s="46"/>
      <c r="B22" s="1235" t="s">
        <v>515</v>
      </c>
      <c r="C22" s="46"/>
      <c r="D22" s="1031"/>
      <c r="E22" s="1031"/>
      <c r="F22" s="366"/>
      <c r="G22" s="1642"/>
      <c r="H22" s="1643"/>
      <c r="I22" s="1578"/>
      <c r="J22" s="1644"/>
      <c r="K22" s="1644"/>
      <c r="L22" s="1567"/>
      <c r="M22" s="1645"/>
      <c r="N22" s="1645"/>
      <c r="O22" s="1645"/>
      <c r="P22" s="46"/>
    </row>
    <row r="23" spans="1:16">
      <c r="A23" s="46"/>
      <c r="B23" s="65" t="s">
        <v>61</v>
      </c>
      <c r="C23" s="46"/>
      <c r="D23" s="1658"/>
      <c r="E23" s="1658"/>
      <c r="F23" s="1659" t="e">
        <f>E23/D23*100</f>
        <v>#DIV/0!</v>
      </c>
      <c r="G23" s="1660"/>
      <c r="H23" s="1658"/>
      <c r="I23" s="1661" t="e">
        <f>H23/G23*100</f>
        <v>#DIV/0!</v>
      </c>
      <c r="J23" s="1658"/>
      <c r="K23" s="1658"/>
      <c r="L23" s="1662" t="e">
        <f>K23/J23*100</f>
        <v>#DIV/0!</v>
      </c>
      <c r="M23" s="1658"/>
      <c r="N23" s="1658"/>
      <c r="O23" s="1663" t="e">
        <f>N23/M23*100</f>
        <v>#DIV/0!</v>
      </c>
      <c r="P23" s="66"/>
    </row>
    <row r="24" spans="1:16">
      <c r="A24" s="46"/>
      <c r="B24" s="65" t="s">
        <v>62</v>
      </c>
      <c r="C24" s="46"/>
      <c r="D24" s="1658"/>
      <c r="E24" s="1658"/>
      <c r="F24" s="1659" t="e">
        <f>E24/D24*100</f>
        <v>#DIV/0!</v>
      </c>
      <c r="G24" s="1660"/>
      <c r="H24" s="1658"/>
      <c r="I24" s="1661" t="e">
        <f>H24/G24*100</f>
        <v>#DIV/0!</v>
      </c>
      <c r="J24" s="1658"/>
      <c r="K24" s="1658"/>
      <c r="L24" s="1662" t="e">
        <f>K24/J24*100</f>
        <v>#DIV/0!</v>
      </c>
      <c r="M24" s="1658"/>
      <c r="N24" s="1658"/>
      <c r="O24" s="1663" t="e">
        <f>N24/M24*100</f>
        <v>#DIV/0!</v>
      </c>
      <c r="P24" s="66"/>
    </row>
    <row r="25" spans="1:16">
      <c r="A25" s="46"/>
      <c r="B25" s="65" t="s">
        <v>64</v>
      </c>
      <c r="C25" s="46"/>
      <c r="D25" s="1658"/>
      <c r="E25" s="1658"/>
      <c r="F25" s="1659" t="e">
        <f t="shared" ref="F25:F26" si="0">E25/D25*100</f>
        <v>#DIV/0!</v>
      </c>
      <c r="G25" s="1660"/>
      <c r="H25" s="1658"/>
      <c r="I25" s="1661" t="e">
        <f>H25/G25*100</f>
        <v>#DIV/0!</v>
      </c>
      <c r="J25" s="1658"/>
      <c r="K25" s="1658"/>
      <c r="L25" s="1662" t="e">
        <f>K25/J25*100</f>
        <v>#DIV/0!</v>
      </c>
      <c r="M25" s="1658"/>
      <c r="N25" s="1658"/>
      <c r="O25" s="1663" t="e">
        <f>N25/M25*100</f>
        <v>#DIV/0!</v>
      </c>
      <c r="P25" s="66"/>
    </row>
    <row r="26" spans="1:16">
      <c r="A26" s="46"/>
      <c r="B26" s="64" t="s">
        <v>89</v>
      </c>
      <c r="C26" s="48"/>
      <c r="D26" s="1028"/>
      <c r="E26" s="1028"/>
      <c r="F26" s="1623" t="e">
        <f t="shared" si="0"/>
        <v>#DIV/0!</v>
      </c>
      <c r="G26" s="1624"/>
      <c r="H26" s="1028"/>
      <c r="I26" s="1625" t="e">
        <f>H26/G26*100</f>
        <v>#DIV/0!</v>
      </c>
      <c r="J26" s="1626"/>
      <c r="K26" s="1626"/>
      <c r="L26" s="1627" t="e">
        <f>K26/J26*100</f>
        <v>#DIV/0!</v>
      </c>
      <c r="M26" s="1028"/>
      <c r="N26" s="1028"/>
      <c r="O26" s="1628" t="e">
        <f>N26/M26*100</f>
        <v>#DIV/0!</v>
      </c>
      <c r="P26" s="46"/>
    </row>
    <row r="27" spans="1:16">
      <c r="A27" s="48"/>
      <c r="B27" s="69" t="s">
        <v>68</v>
      </c>
      <c r="C27" s="48"/>
      <c r="D27" s="1629">
        <f>SUM(D23:D26)</f>
        <v>0</v>
      </c>
      <c r="E27" s="1629">
        <f>SUM(E23:E26)</f>
        <v>0</v>
      </c>
      <c r="F27" s="1630" t="e">
        <f>E27/D27*100</f>
        <v>#DIV/0!</v>
      </c>
      <c r="G27" s="1631">
        <f>SUM(G23:G26)</f>
        <v>0</v>
      </c>
      <c r="H27" s="1631">
        <f>SUM(H23:H26)</f>
        <v>0</v>
      </c>
      <c r="I27" s="1632" t="e">
        <f>H27/G27*100</f>
        <v>#DIV/0!</v>
      </c>
      <c r="J27" s="1633">
        <f>SUM(J23:J26)</f>
        <v>0</v>
      </c>
      <c r="K27" s="1633">
        <f>SUM(K23:K26)</f>
        <v>0</v>
      </c>
      <c r="L27" s="1634" t="e">
        <f>K27/J27*100</f>
        <v>#DIV/0!</v>
      </c>
      <c r="M27" s="1635">
        <f>SUM(M23:M26)</f>
        <v>0</v>
      </c>
      <c r="N27" s="1635">
        <f>SUM(N23:N26)</f>
        <v>0</v>
      </c>
      <c r="O27" s="1636" t="e">
        <f>N27/M27*100</f>
        <v>#DIV/0!</v>
      </c>
      <c r="P27" s="68"/>
    </row>
    <row r="28" spans="1:16">
      <c r="A28" s="70"/>
      <c r="B28" s="71"/>
      <c r="C28" s="70"/>
      <c r="D28" s="70"/>
      <c r="E28" s="70"/>
      <c r="F28" s="79"/>
      <c r="G28" s="91"/>
      <c r="H28" s="70"/>
      <c r="I28" s="79"/>
      <c r="J28" s="70"/>
      <c r="K28" s="70"/>
      <c r="L28" s="79"/>
      <c r="M28" s="70"/>
      <c r="N28" s="70"/>
      <c r="O28" s="70"/>
      <c r="P28" s="70"/>
    </row>
    <row r="29" spans="1:16">
      <c r="A29" s="72"/>
      <c r="B29" s="73"/>
      <c r="C29" s="72"/>
      <c r="D29" s="72"/>
      <c r="E29" s="72"/>
      <c r="F29" s="80"/>
      <c r="G29" s="77"/>
      <c r="H29" s="72"/>
      <c r="I29" s="80"/>
      <c r="J29" s="72"/>
      <c r="K29" s="72"/>
      <c r="L29" s="80"/>
      <c r="M29" s="72"/>
      <c r="N29" s="72"/>
      <c r="O29" s="72"/>
      <c r="P29" s="72"/>
    </row>
    <row r="30" spans="1:16">
      <c r="A30" s="72"/>
      <c r="B30" s="73"/>
      <c r="C30" s="72"/>
      <c r="D30" s="72"/>
      <c r="E30" s="72"/>
      <c r="F30" s="80"/>
      <c r="G30" s="77"/>
      <c r="H30" s="72"/>
      <c r="I30" s="80"/>
      <c r="J30" s="72"/>
      <c r="K30" s="72"/>
      <c r="L30" s="80"/>
      <c r="M30" s="72"/>
      <c r="N30" s="72"/>
      <c r="O30" s="72"/>
      <c r="P30" s="584"/>
    </row>
    <row r="31" spans="1:16" ht="21">
      <c r="A31" s="72"/>
      <c r="B31" s="73"/>
      <c r="C31" s="72"/>
      <c r="D31" s="72"/>
      <c r="E31" s="72"/>
      <c r="F31" s="80"/>
      <c r="G31" s="77"/>
      <c r="H31" s="72"/>
      <c r="I31" s="80"/>
      <c r="J31" s="72"/>
      <c r="K31" s="72"/>
      <c r="L31" s="80"/>
      <c r="M31" s="72"/>
      <c r="N31" s="72"/>
      <c r="O31" s="543"/>
      <c r="P31" s="753" t="s">
        <v>333</v>
      </c>
    </row>
    <row r="32" spans="1:16" ht="21">
      <c r="H32" s="294" t="s">
        <v>511</v>
      </c>
      <c r="I32" s="100"/>
    </row>
    <row r="33" spans="1:16" ht="5.45" customHeight="1"/>
    <row r="34" spans="1:16" ht="17.649999999999999" customHeight="1">
      <c r="A34" s="45" t="s">
        <v>0</v>
      </c>
      <c r="B34" s="61" t="s">
        <v>53</v>
      </c>
      <c r="C34" s="45" t="s">
        <v>16</v>
      </c>
      <c r="D34" s="40"/>
      <c r="E34" s="41"/>
      <c r="F34" s="99"/>
      <c r="G34" s="538"/>
      <c r="H34" s="51"/>
      <c r="I34" s="99" t="s">
        <v>8</v>
      </c>
      <c r="J34" s="51"/>
      <c r="K34" s="51"/>
      <c r="L34" s="99"/>
      <c r="M34" s="51"/>
      <c r="N34" s="51"/>
      <c r="O34" s="52"/>
      <c r="P34" s="42" t="s">
        <v>28</v>
      </c>
    </row>
    <row r="35" spans="1:16">
      <c r="A35" s="46"/>
      <c r="B35" s="62" t="s">
        <v>52</v>
      </c>
      <c r="C35" s="46" t="s">
        <v>15</v>
      </c>
      <c r="D35" s="1854" t="s">
        <v>4</v>
      </c>
      <c r="E35" s="1855"/>
      <c r="F35" s="1856"/>
      <c r="G35" s="1857" t="s">
        <v>5</v>
      </c>
      <c r="H35" s="1858"/>
      <c r="I35" s="1859"/>
      <c r="J35" s="1860" t="s">
        <v>6</v>
      </c>
      <c r="K35" s="1861"/>
      <c r="L35" s="1862"/>
      <c r="M35" s="1863" t="s">
        <v>7</v>
      </c>
      <c r="N35" s="1864"/>
      <c r="O35" s="1865"/>
      <c r="P35" s="43" t="s">
        <v>27</v>
      </c>
    </row>
    <row r="36" spans="1:16" ht="19.7" customHeight="1">
      <c r="A36" s="46"/>
      <c r="B36" s="63"/>
      <c r="C36" s="57" t="s">
        <v>7</v>
      </c>
      <c r="D36" s="364" t="s">
        <v>85</v>
      </c>
      <c r="E36" s="362"/>
      <c r="F36" s="150" t="s">
        <v>86</v>
      </c>
      <c r="G36" s="541" t="s">
        <v>85</v>
      </c>
      <c r="H36" s="362"/>
      <c r="I36" s="149" t="s">
        <v>86</v>
      </c>
      <c r="J36" s="364" t="s">
        <v>85</v>
      </c>
      <c r="K36" s="362"/>
      <c r="L36" s="148" t="s">
        <v>86</v>
      </c>
      <c r="M36" s="364" t="s">
        <v>85</v>
      </c>
      <c r="N36" s="362"/>
      <c r="O36" s="835" t="s">
        <v>86</v>
      </c>
      <c r="P36" s="43" t="s">
        <v>11</v>
      </c>
    </row>
    <row r="37" spans="1:16" ht="18" customHeight="1">
      <c r="A37" s="67">
        <v>4</v>
      </c>
      <c r="B37" s="1233" t="s">
        <v>516</v>
      </c>
      <c r="C37" s="67" t="s">
        <v>69</v>
      </c>
      <c r="D37" s="1442">
        <f>(D42+D43+D44+D45+D51+D56+D59)/7</f>
        <v>1.8342857142857143</v>
      </c>
      <c r="E37" s="1437"/>
      <c r="F37" s="1035"/>
      <c r="G37" s="1442">
        <f>(G42+G43+G44+G45+G51+G56+G59)/7</f>
        <v>1.8514285714285716</v>
      </c>
      <c r="H37" s="1438"/>
      <c r="I37" s="1035"/>
      <c r="J37" s="1442">
        <f>(J42+J43+J44+J45+J51+J56+J59)/7</f>
        <v>1.6271428571428572</v>
      </c>
      <c r="K37" s="1439"/>
      <c r="L37" s="1440"/>
      <c r="M37" s="1445">
        <f>(M42+M43+M44+M45+M51+M56+M59)/7</f>
        <v>0.59571428571428575</v>
      </c>
      <c r="N37" s="1441"/>
      <c r="O37" s="1035"/>
      <c r="P37" s="45"/>
    </row>
    <row r="38" spans="1:16" ht="18" customHeight="1">
      <c r="A38" s="46"/>
      <c r="B38" s="1234" t="s">
        <v>517</v>
      </c>
      <c r="C38" s="46" t="s">
        <v>78</v>
      </c>
      <c r="D38" s="851"/>
      <c r="E38" s="852"/>
      <c r="F38" s="361"/>
      <c r="G38" s="846"/>
      <c r="H38" s="847"/>
      <c r="I38" s="365"/>
      <c r="J38" s="843"/>
      <c r="K38" s="841"/>
      <c r="L38" s="533"/>
      <c r="M38" s="836"/>
      <c r="N38" s="838"/>
      <c r="O38" s="830"/>
      <c r="P38" s="46"/>
    </row>
    <row r="39" spans="1:16" ht="18" customHeight="1">
      <c r="A39" s="46"/>
      <c r="B39" s="1234" t="s">
        <v>519</v>
      </c>
      <c r="C39" s="46"/>
      <c r="D39" s="853"/>
      <c r="E39" s="854"/>
      <c r="F39" s="146"/>
      <c r="G39" s="848"/>
      <c r="H39" s="849"/>
      <c r="I39" s="138"/>
      <c r="J39" s="844"/>
      <c r="K39" s="842"/>
      <c r="L39" s="534"/>
      <c r="M39" s="839"/>
      <c r="N39" s="837"/>
      <c r="O39" s="830"/>
      <c r="P39" s="46"/>
    </row>
    <row r="40" spans="1:16" ht="18" customHeight="1">
      <c r="A40" s="46"/>
      <c r="B40" s="1234" t="s">
        <v>818</v>
      </c>
      <c r="C40" s="75"/>
      <c r="D40" s="853"/>
      <c r="E40" s="854"/>
      <c r="F40" s="146"/>
      <c r="G40" s="848"/>
      <c r="H40" s="849"/>
      <c r="I40" s="138"/>
      <c r="J40" s="844"/>
      <c r="K40" s="842"/>
      <c r="L40" s="534"/>
      <c r="M40" s="839"/>
      <c r="N40" s="837"/>
      <c r="O40" s="830"/>
      <c r="P40" s="46"/>
    </row>
    <row r="41" spans="1:16" ht="18" customHeight="1">
      <c r="A41" s="53"/>
      <c r="B41" s="1235" t="s">
        <v>819</v>
      </c>
      <c r="C41" s="75"/>
      <c r="D41" s="853"/>
      <c r="E41" s="854"/>
      <c r="F41" s="146"/>
      <c r="G41" s="850"/>
      <c r="H41" s="849"/>
      <c r="I41" s="138"/>
      <c r="J41" s="845"/>
      <c r="K41" s="842"/>
      <c r="L41" s="534"/>
      <c r="M41" s="839"/>
      <c r="N41" s="837"/>
      <c r="O41" s="830"/>
      <c r="P41" s="46"/>
    </row>
    <row r="42" spans="1:16" ht="18.75" customHeight="1">
      <c r="A42" s="53"/>
      <c r="B42" s="1239" t="s">
        <v>72</v>
      </c>
      <c r="C42" s="46"/>
      <c r="D42" s="1240">
        <v>3.86</v>
      </c>
      <c r="E42" s="1241"/>
      <c r="F42" s="1276">
        <v>4</v>
      </c>
      <c r="G42" s="1242">
        <v>3.97</v>
      </c>
      <c r="H42" s="1243"/>
      <c r="I42" s="1276">
        <v>4</v>
      </c>
      <c r="J42" s="1242">
        <v>3.9</v>
      </c>
      <c r="K42" s="1244"/>
      <c r="L42" s="1277">
        <v>4</v>
      </c>
      <c r="M42" s="1245"/>
      <c r="N42" s="1037"/>
      <c r="O42" s="740"/>
      <c r="P42" s="68"/>
    </row>
    <row r="43" spans="1:16" ht="18.75" customHeight="1">
      <c r="A43" s="53"/>
      <c r="B43" s="1239" t="s">
        <v>73</v>
      </c>
      <c r="C43" s="46"/>
      <c r="D43" s="1246">
        <v>4.7699999999999996</v>
      </c>
      <c r="E43" s="1247"/>
      <c r="F43" s="1269">
        <v>5</v>
      </c>
      <c r="G43" s="1248">
        <v>4.83</v>
      </c>
      <c r="H43" s="1249"/>
      <c r="I43" s="1269">
        <v>5</v>
      </c>
      <c r="J43" s="1250">
        <v>3.94</v>
      </c>
      <c r="K43" s="1251"/>
      <c r="L43" s="1272">
        <v>4</v>
      </c>
      <c r="M43" s="1250"/>
      <c r="N43" s="1253"/>
      <c r="O43" s="1269"/>
      <c r="P43" s="1254"/>
    </row>
    <row r="44" spans="1:16" ht="18.75" customHeight="1">
      <c r="A44" s="53"/>
      <c r="B44" s="1239" t="s">
        <v>74</v>
      </c>
      <c r="C44" s="46"/>
      <c r="D44" s="1246">
        <v>4.21</v>
      </c>
      <c r="E44" s="1247"/>
      <c r="F44" s="1269">
        <v>4</v>
      </c>
      <c r="G44" s="1248">
        <v>4.16</v>
      </c>
      <c r="H44" s="1249"/>
      <c r="I44" s="1269">
        <v>4</v>
      </c>
      <c r="J44" s="1250">
        <v>3.55</v>
      </c>
      <c r="K44" s="1252"/>
      <c r="L44" s="1272">
        <v>4</v>
      </c>
      <c r="M44" s="1250">
        <v>4.17</v>
      </c>
      <c r="N44" s="1253"/>
      <c r="O44" s="1269">
        <v>4</v>
      </c>
      <c r="P44" s="1254"/>
    </row>
    <row r="45" spans="1:16" ht="18.75" customHeight="1">
      <c r="A45" s="53"/>
      <c r="B45" s="1234" t="s">
        <v>70</v>
      </c>
      <c r="C45" s="46"/>
      <c r="D45" s="1446">
        <f>D46+D47+D50</f>
        <v>0</v>
      </c>
      <c r="E45" s="1447"/>
      <c r="F45" s="1268"/>
      <c r="G45" s="1448">
        <f>G46+G47+G50</f>
        <v>0</v>
      </c>
      <c r="H45" s="1449"/>
      <c r="I45" s="1268"/>
      <c r="J45" s="1450">
        <f>J46+J47+J50</f>
        <v>0</v>
      </c>
      <c r="K45" s="1451"/>
      <c r="L45" s="1452"/>
      <c r="M45" s="1453">
        <f>M46+M47+M50</f>
        <v>0</v>
      </c>
      <c r="N45" s="871"/>
      <c r="O45" s="1268"/>
      <c r="P45" s="46"/>
    </row>
    <row r="46" spans="1:16" s="535" customFormat="1" ht="18.75" customHeight="1">
      <c r="A46" s="53"/>
      <c r="B46" s="1368" t="s">
        <v>71</v>
      </c>
      <c r="C46" s="46"/>
      <c r="D46" s="1454"/>
      <c r="E46" s="1455"/>
      <c r="F46" s="1456"/>
      <c r="G46" s="1457"/>
      <c r="H46" s="1458"/>
      <c r="I46" s="1456"/>
      <c r="J46" s="1457"/>
      <c r="K46" s="1459"/>
      <c r="L46" s="1460"/>
      <c r="M46" s="1461"/>
      <c r="N46" s="1462"/>
      <c r="O46" s="1374"/>
      <c r="P46" s="46"/>
    </row>
    <row r="47" spans="1:16" s="535" customFormat="1" ht="18.75" customHeight="1">
      <c r="A47" s="53"/>
      <c r="B47" s="63" t="s">
        <v>526</v>
      </c>
      <c r="C47" s="46"/>
      <c r="D47" s="1463">
        <f>(D48+D48)/2</f>
        <v>0</v>
      </c>
      <c r="E47" s="1464"/>
      <c r="F47" s="1465"/>
      <c r="G47" s="1466">
        <f>(G48+G48)/2</f>
        <v>0</v>
      </c>
      <c r="H47" s="1467"/>
      <c r="I47" s="1465"/>
      <c r="J47" s="1468">
        <f>(J48+J48)/2</f>
        <v>0</v>
      </c>
      <c r="K47" s="1469"/>
      <c r="L47" s="1452"/>
      <c r="M47" s="1470">
        <f>(M48+M48)/2</f>
        <v>0</v>
      </c>
      <c r="N47" s="871"/>
      <c r="O47" s="1268"/>
      <c r="P47" s="46"/>
    </row>
    <row r="48" spans="1:16" ht="18.75" customHeight="1">
      <c r="A48" s="53"/>
      <c r="B48" s="1369" t="s">
        <v>527</v>
      </c>
      <c r="C48" s="46"/>
      <c r="D48" s="1454"/>
      <c r="E48" s="1455"/>
      <c r="F48" s="1456"/>
      <c r="G48" s="1457"/>
      <c r="H48" s="1458"/>
      <c r="I48" s="1456"/>
      <c r="J48" s="1457"/>
      <c r="K48" s="1459"/>
      <c r="L48" s="1460"/>
      <c r="M48" s="1461"/>
      <c r="N48" s="1462"/>
      <c r="O48" s="1374"/>
      <c r="P48" s="46"/>
    </row>
    <row r="49" spans="1:16" ht="18.75" customHeight="1">
      <c r="A49" s="53"/>
      <c r="B49" s="1371" t="s">
        <v>528</v>
      </c>
      <c r="C49" s="46"/>
      <c r="D49" s="1260"/>
      <c r="E49" s="1464"/>
      <c r="F49" s="1465"/>
      <c r="G49" s="1256"/>
      <c r="H49" s="1467"/>
      <c r="I49" s="1465"/>
      <c r="J49" s="1471"/>
      <c r="K49" s="1469"/>
      <c r="L49" s="1452"/>
      <c r="M49" s="1472"/>
      <c r="N49" s="871"/>
      <c r="O49" s="1268"/>
      <c r="P49" s="46"/>
    </row>
    <row r="50" spans="1:16" ht="18.75" customHeight="1">
      <c r="A50" s="53"/>
      <c r="B50" s="63" t="s">
        <v>518</v>
      </c>
      <c r="C50" s="46"/>
      <c r="D50" s="1473"/>
      <c r="E50" s="1474"/>
      <c r="F50" s="1475"/>
      <c r="G50" s="1476"/>
      <c r="H50" s="1477"/>
      <c r="I50" s="1475"/>
      <c r="J50" s="1478"/>
      <c r="K50" s="1479"/>
      <c r="L50" s="1480"/>
      <c r="M50" s="1481"/>
      <c r="N50" s="1482"/>
      <c r="O50" s="1483"/>
      <c r="P50" s="46"/>
    </row>
    <row r="51" spans="1:16" ht="18.75" customHeight="1">
      <c r="A51" s="46"/>
      <c r="B51" s="1370" t="s">
        <v>75</v>
      </c>
      <c r="C51" s="46"/>
      <c r="D51" s="1442">
        <f>(D52+D53+D54+D55)/4</f>
        <v>0</v>
      </c>
      <c r="E51" s="1437"/>
      <c r="F51" s="1035"/>
      <c r="G51" s="1443">
        <f>(G52+G53+G54+G55)/4</f>
        <v>0</v>
      </c>
      <c r="H51" s="1438"/>
      <c r="I51" s="1035"/>
      <c r="J51" s="1444">
        <f>(J52+J53+J54+J55)/4</f>
        <v>0</v>
      </c>
      <c r="K51" s="1439"/>
      <c r="L51" s="1484"/>
      <c r="M51" s="1445">
        <f>(M52+M53+M54+M55)/4</f>
        <v>0</v>
      </c>
      <c r="N51" s="1485"/>
      <c r="O51" s="1035"/>
      <c r="P51" s="45"/>
    </row>
    <row r="52" spans="1:16" ht="18.75" customHeight="1">
      <c r="A52" s="46"/>
      <c r="B52" s="1371" t="s">
        <v>520</v>
      </c>
      <c r="C52" s="46"/>
      <c r="D52" s="1486"/>
      <c r="E52" s="1487"/>
      <c r="F52" s="1488"/>
      <c r="G52" s="1489"/>
      <c r="H52" s="1490"/>
      <c r="I52" s="1488"/>
      <c r="J52" s="1491"/>
      <c r="K52" s="1492"/>
      <c r="L52" s="1493"/>
      <c r="M52" s="1494"/>
      <c r="N52" s="1495"/>
      <c r="O52" s="1488"/>
      <c r="P52" s="46"/>
    </row>
    <row r="53" spans="1:16" ht="18.75" customHeight="1">
      <c r="A53" s="46"/>
      <c r="B53" s="1368" t="s">
        <v>521</v>
      </c>
      <c r="C53" s="46"/>
      <c r="D53" s="1260"/>
      <c r="E53" s="856"/>
      <c r="F53" s="1268"/>
      <c r="G53" s="1256"/>
      <c r="H53" s="1496"/>
      <c r="I53" s="1268"/>
      <c r="J53" s="1257"/>
      <c r="K53" s="1262"/>
      <c r="L53" s="1452"/>
      <c r="M53" s="1472"/>
      <c r="N53" s="871"/>
      <c r="O53" s="1268"/>
      <c r="P53" s="46"/>
    </row>
    <row r="54" spans="1:16" ht="18.75" customHeight="1">
      <c r="A54" s="46"/>
      <c r="B54" s="1368" t="s">
        <v>522</v>
      </c>
      <c r="C54" s="46"/>
      <c r="D54" s="1497"/>
      <c r="E54" s="1498"/>
      <c r="F54" s="1499"/>
      <c r="G54" s="1500"/>
      <c r="H54" s="1501"/>
      <c r="I54" s="1499"/>
      <c r="J54" s="1502"/>
      <c r="K54" s="1503"/>
      <c r="L54" s="1504"/>
      <c r="M54" s="1505"/>
      <c r="N54" s="1506"/>
      <c r="O54" s="1499"/>
      <c r="P54" s="46"/>
    </row>
    <row r="55" spans="1:16" ht="18.75" customHeight="1">
      <c r="A55" s="46"/>
      <c r="B55" s="1372" t="s">
        <v>523</v>
      </c>
      <c r="C55" s="46"/>
      <c r="D55" s="1507"/>
      <c r="E55" s="1508"/>
      <c r="F55" s="1278"/>
      <c r="G55" s="1509"/>
      <c r="H55" s="1510"/>
      <c r="I55" s="1278"/>
      <c r="J55" s="1511"/>
      <c r="K55" s="1512"/>
      <c r="L55" s="1513"/>
      <c r="M55" s="1514"/>
      <c r="N55" s="874"/>
      <c r="O55" s="1278"/>
      <c r="P55" s="48"/>
    </row>
    <row r="56" spans="1:16" ht="18.75" customHeight="1">
      <c r="A56" s="46"/>
      <c r="B56" s="1234" t="s">
        <v>76</v>
      </c>
      <c r="C56" s="46"/>
      <c r="D56" s="1446">
        <f>(D57+D58)/2</f>
        <v>0</v>
      </c>
      <c r="E56" s="1447"/>
      <c r="F56" s="1268"/>
      <c r="G56" s="1448">
        <f>(G57+G58)/2</f>
        <v>0</v>
      </c>
      <c r="H56" s="1449"/>
      <c r="I56" s="1268"/>
      <c r="J56" s="1450">
        <f>(J57+J58)/2</f>
        <v>0</v>
      </c>
      <c r="K56" s="1451"/>
      <c r="L56" s="1452"/>
      <c r="M56" s="1453">
        <f>(M57+M58)/2</f>
        <v>0</v>
      </c>
      <c r="N56" s="871"/>
      <c r="O56" s="1268"/>
      <c r="P56" s="46"/>
    </row>
    <row r="57" spans="1:16" ht="18.75" customHeight="1">
      <c r="A57" s="46"/>
      <c r="B57" s="1373" t="s">
        <v>524</v>
      </c>
      <c r="C57" s="46"/>
      <c r="D57" s="1454"/>
      <c r="E57" s="1515"/>
      <c r="F57" s="1374"/>
      <c r="G57" s="1516"/>
      <c r="H57" s="1517"/>
      <c r="I57" s="1374"/>
      <c r="J57" s="1518"/>
      <c r="K57" s="1519"/>
      <c r="L57" s="1460"/>
      <c r="M57" s="1520"/>
      <c r="N57" s="1462"/>
      <c r="O57" s="1374"/>
      <c r="P57" s="46"/>
    </row>
    <row r="58" spans="1:16" ht="18.75" customHeight="1">
      <c r="A58" s="46"/>
      <c r="B58" s="1255" t="s">
        <v>525</v>
      </c>
      <c r="C58" s="46"/>
      <c r="D58" s="1507"/>
      <c r="E58" s="1508"/>
      <c r="F58" s="1278"/>
      <c r="G58" s="1509"/>
      <c r="H58" s="1510"/>
      <c r="I58" s="1278"/>
      <c r="J58" s="1511"/>
      <c r="K58" s="1512"/>
      <c r="L58" s="1513"/>
      <c r="M58" s="1521"/>
      <c r="N58" s="874"/>
      <c r="O58" s="1278"/>
      <c r="P58" s="48"/>
    </row>
    <row r="59" spans="1:16">
      <c r="A59" s="46"/>
      <c r="B59" s="1234" t="s">
        <v>77</v>
      </c>
      <c r="C59" s="46"/>
      <c r="D59" s="1260"/>
      <c r="E59" s="1447"/>
      <c r="F59" s="1268"/>
      <c r="G59" s="1256"/>
      <c r="H59" s="1449"/>
      <c r="I59" s="1268"/>
      <c r="J59" s="1257"/>
      <c r="K59" s="1451"/>
      <c r="L59" s="1452"/>
      <c r="M59" s="745"/>
      <c r="N59" s="871"/>
      <c r="O59" s="1268"/>
      <c r="P59" s="46"/>
    </row>
    <row r="60" spans="1:16">
      <c r="A60" s="48"/>
      <c r="B60" s="64"/>
      <c r="C60" s="74"/>
      <c r="D60" s="1522"/>
      <c r="E60" s="857"/>
      <c r="F60" s="1523"/>
      <c r="G60" s="1524"/>
      <c r="H60" s="1525"/>
      <c r="I60" s="1526"/>
      <c r="J60" s="869"/>
      <c r="K60" s="867"/>
      <c r="L60" s="1513"/>
      <c r="M60" s="1527"/>
      <c r="N60" s="874"/>
      <c r="O60" s="1278"/>
      <c r="P60" s="48"/>
    </row>
    <row r="61" spans="1:16">
      <c r="P61" s="584"/>
    </row>
    <row r="62" spans="1:16" ht="21">
      <c r="H62" s="294" t="s">
        <v>511</v>
      </c>
      <c r="I62" s="100"/>
      <c r="O62" s="543"/>
      <c r="P62" s="753" t="s">
        <v>334</v>
      </c>
    </row>
    <row r="63" spans="1:16" ht="9.75" customHeight="1"/>
    <row r="64" spans="1:16" ht="24.75" customHeight="1">
      <c r="A64" s="45" t="s">
        <v>0</v>
      </c>
      <c r="B64" s="61" t="s">
        <v>53</v>
      </c>
      <c r="C64" s="45" t="s">
        <v>16</v>
      </c>
      <c r="D64" s="40"/>
      <c r="E64" s="41"/>
      <c r="F64" s="99"/>
      <c r="G64" s="538"/>
      <c r="H64" s="51"/>
      <c r="I64" s="99" t="s">
        <v>8</v>
      </c>
      <c r="J64" s="51"/>
      <c r="K64" s="51"/>
      <c r="L64" s="99"/>
      <c r="M64" s="51"/>
      <c r="N64" s="51"/>
      <c r="O64" s="52"/>
      <c r="P64" s="42" t="s">
        <v>28</v>
      </c>
    </row>
    <row r="65" spans="1:16" ht="20.45" customHeight="1">
      <c r="A65" s="46"/>
      <c r="B65" s="62" t="s">
        <v>52</v>
      </c>
      <c r="C65" s="46" t="s">
        <v>15</v>
      </c>
      <c r="D65" s="1854" t="s">
        <v>4</v>
      </c>
      <c r="E65" s="1855"/>
      <c r="F65" s="1856"/>
      <c r="G65" s="1857" t="s">
        <v>5</v>
      </c>
      <c r="H65" s="1858"/>
      <c r="I65" s="1859"/>
      <c r="J65" s="1860" t="s">
        <v>6</v>
      </c>
      <c r="K65" s="1861"/>
      <c r="L65" s="1862"/>
      <c r="M65" s="1863" t="s">
        <v>7</v>
      </c>
      <c r="N65" s="1864"/>
      <c r="O65" s="1865"/>
      <c r="P65" s="43" t="s">
        <v>27</v>
      </c>
    </row>
    <row r="66" spans="1:16">
      <c r="A66" s="46"/>
      <c r="B66" s="63"/>
      <c r="C66" s="57" t="s">
        <v>7</v>
      </c>
      <c r="D66" s="364" t="s">
        <v>85</v>
      </c>
      <c r="E66" s="362"/>
      <c r="F66" s="150" t="s">
        <v>86</v>
      </c>
      <c r="G66" s="541" t="s">
        <v>85</v>
      </c>
      <c r="H66" s="362"/>
      <c r="I66" s="149" t="s">
        <v>86</v>
      </c>
      <c r="J66" s="364" t="s">
        <v>85</v>
      </c>
      <c r="K66" s="362"/>
      <c r="L66" s="148" t="s">
        <v>86</v>
      </c>
      <c r="M66" s="364" t="s">
        <v>85</v>
      </c>
      <c r="N66" s="362"/>
      <c r="O66" s="740" t="s">
        <v>86</v>
      </c>
      <c r="P66" s="43" t="s">
        <v>11</v>
      </c>
    </row>
    <row r="67" spans="1:16" ht="21.2" customHeight="1">
      <c r="A67" s="67">
        <v>5</v>
      </c>
      <c r="B67" s="152" t="s">
        <v>79</v>
      </c>
      <c r="C67" s="67" t="s">
        <v>69</v>
      </c>
      <c r="D67" s="1433">
        <f>(D70+D71)/2</f>
        <v>4.2699999999999996</v>
      </c>
      <c r="E67" s="855"/>
      <c r="F67" s="1267">
        <v>4</v>
      </c>
      <c r="G67" s="1434">
        <f>(G70+G71)/2</f>
        <v>4.57</v>
      </c>
      <c r="H67" s="154"/>
      <c r="I67" s="1270">
        <v>5</v>
      </c>
      <c r="J67" s="1435">
        <f>(J70+J71)/2</f>
        <v>4.3550000000000004</v>
      </c>
      <c r="K67" s="864"/>
      <c r="L67" s="1273">
        <v>4</v>
      </c>
      <c r="M67" s="1436">
        <f>(M70+M71)/2</f>
        <v>0</v>
      </c>
      <c r="N67" s="840"/>
      <c r="O67" s="1035"/>
      <c r="P67" s="45"/>
    </row>
    <row r="68" spans="1:16" ht="19.7" customHeight="1">
      <c r="A68" s="46"/>
      <c r="B68" s="153" t="s">
        <v>80</v>
      </c>
      <c r="C68" s="46" t="s">
        <v>78</v>
      </c>
      <c r="D68" s="858"/>
      <c r="E68" s="856"/>
      <c r="F68" s="1268"/>
      <c r="G68" s="862"/>
      <c r="H68" s="860"/>
      <c r="I68" s="1271"/>
      <c r="J68" s="868"/>
      <c r="K68" s="865"/>
      <c r="L68" s="1274"/>
      <c r="M68" s="870"/>
      <c r="N68" s="871"/>
      <c r="O68" s="1268"/>
      <c r="P68" s="46"/>
    </row>
    <row r="69" spans="1:16">
      <c r="A69" s="46"/>
      <c r="B69" s="153" t="s">
        <v>81</v>
      </c>
      <c r="C69" s="46"/>
      <c r="D69" s="858"/>
      <c r="E69" s="856"/>
      <c r="F69" s="1268"/>
      <c r="G69" s="862"/>
      <c r="H69" s="860"/>
      <c r="I69" s="1271"/>
      <c r="J69" s="868"/>
      <c r="K69" s="866"/>
      <c r="L69" s="1274"/>
      <c r="M69" s="870"/>
      <c r="N69" s="871"/>
      <c r="O69" s="1268"/>
      <c r="P69" s="46"/>
    </row>
    <row r="70" spans="1:16" ht="18.399999999999999" customHeight="1">
      <c r="A70" s="46"/>
      <c r="B70" s="1259" t="s">
        <v>82</v>
      </c>
      <c r="C70" s="75"/>
      <c r="D70" s="1246">
        <v>4.25</v>
      </c>
      <c r="E70" s="1263"/>
      <c r="F70" s="1269">
        <v>4</v>
      </c>
      <c r="G70" s="1264">
        <v>4.57</v>
      </c>
      <c r="H70" s="1265"/>
      <c r="I70" s="1272">
        <v>5</v>
      </c>
      <c r="J70" s="1264">
        <v>4.34</v>
      </c>
      <c r="K70" s="1251"/>
      <c r="L70" s="1275">
        <v>4</v>
      </c>
      <c r="M70" s="1266"/>
      <c r="N70" s="1253"/>
      <c r="O70" s="1269"/>
      <c r="P70" s="68"/>
    </row>
    <row r="71" spans="1:16" ht="20.45" customHeight="1">
      <c r="A71" s="46"/>
      <c r="B71" s="1258" t="s">
        <v>340</v>
      </c>
      <c r="C71" s="46"/>
      <c r="D71" s="1260">
        <v>4.29</v>
      </c>
      <c r="E71" s="856"/>
      <c r="F71" s="1268">
        <v>4</v>
      </c>
      <c r="G71" s="1261">
        <v>4.57</v>
      </c>
      <c r="H71" s="860"/>
      <c r="I71" s="1271">
        <v>5</v>
      </c>
      <c r="J71" s="1261">
        <v>4.37</v>
      </c>
      <c r="K71" s="1262"/>
      <c r="L71" s="1274">
        <v>4</v>
      </c>
      <c r="M71" s="745"/>
      <c r="N71" s="871"/>
      <c r="O71" s="1268"/>
      <c r="P71" s="54"/>
    </row>
    <row r="72" spans="1:16" ht="18.399999999999999" customHeight="1">
      <c r="A72" s="48"/>
      <c r="B72" s="78" t="s">
        <v>83</v>
      </c>
      <c r="C72" s="48"/>
      <c r="D72" s="859"/>
      <c r="E72" s="857"/>
      <c r="F72" s="367"/>
      <c r="G72" s="863"/>
      <c r="H72" s="861"/>
      <c r="I72" s="155"/>
      <c r="J72" s="869"/>
      <c r="K72" s="867"/>
      <c r="L72" s="368"/>
      <c r="M72" s="873"/>
      <c r="N72" s="874"/>
      <c r="O72" s="872"/>
      <c r="P72" s="55"/>
    </row>
    <row r="73" spans="1:16" ht="19.7" customHeight="1"/>
    <row r="74" spans="1:16" ht="21.75" customHeight="1"/>
  </sheetData>
  <sortState ref="J43:K45">
    <sortCondition ref="J42"/>
  </sortState>
  <mergeCells count="12">
    <mergeCell ref="D65:F65"/>
    <mergeCell ref="G65:I65"/>
    <mergeCell ref="J65:L65"/>
    <mergeCell ref="M65:O65"/>
    <mergeCell ref="D8:F8"/>
    <mergeCell ref="G8:I8"/>
    <mergeCell ref="J8:L8"/>
    <mergeCell ref="M8:O8"/>
    <mergeCell ref="D35:F35"/>
    <mergeCell ref="G35:I35"/>
    <mergeCell ref="J35:L35"/>
    <mergeCell ref="M35:O35"/>
  </mergeCells>
  <pageMargins left="0.59055118110236227" right="0.59055118110236227" top="0.70866141732283472" bottom="0.6692913385826772" header="0.31496062992125984" footer="0.31496062992125984"/>
  <pageSetup paperSize="9" scale="95" orientation="landscape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FF"/>
  </sheetPr>
  <dimension ref="A1:M140"/>
  <sheetViews>
    <sheetView view="pageBreakPreview" topLeftCell="A4" zoomScale="120" zoomScaleNormal="100" zoomScaleSheetLayoutView="120" workbookViewId="0">
      <selection activeCell="H38" sqref="H38"/>
    </sheetView>
  </sheetViews>
  <sheetFormatPr defaultColWidth="9" defaultRowHeight="18.75"/>
  <cols>
    <col min="1" max="1" width="3.85546875" style="37" customWidth="1"/>
    <col min="2" max="2" width="24" style="38" customWidth="1"/>
    <col min="3" max="3" width="23.85546875" style="38" customWidth="1"/>
    <col min="4" max="4" width="9.85546875" style="38" customWidth="1"/>
    <col min="5" max="5" width="8.85546875" style="37" customWidth="1"/>
    <col min="6" max="7" width="9.7109375" style="37" customWidth="1"/>
    <col min="8" max="9" width="9.42578125" style="37" customWidth="1"/>
    <col min="10" max="10" width="9.85546875" style="37" customWidth="1"/>
    <col min="11" max="11" width="9.5703125" style="37" customWidth="1"/>
    <col min="12" max="12" width="10" style="37" customWidth="1"/>
    <col min="13" max="13" width="7" style="37" customWidth="1"/>
    <col min="14" max="16384" width="9" style="38"/>
  </cols>
  <sheetData>
    <row r="1" spans="2:13" ht="21">
      <c r="L1" s="543"/>
      <c r="M1" s="543" t="s">
        <v>335</v>
      </c>
    </row>
    <row r="2" spans="2:13" ht="23.25">
      <c r="B2" s="746" t="s">
        <v>529</v>
      </c>
      <c r="C2" s="747"/>
    </row>
    <row r="3" spans="2:13" ht="21">
      <c r="B3" s="748" t="s">
        <v>616</v>
      </c>
      <c r="M3" s="542"/>
    </row>
    <row r="4" spans="2:13" ht="21">
      <c r="B4" s="748" t="s">
        <v>617</v>
      </c>
    </row>
    <row r="5" spans="2:13" ht="21">
      <c r="C5" s="545" t="s">
        <v>271</v>
      </c>
    </row>
    <row r="6" spans="2:13" ht="21">
      <c r="B6" s="535" t="s">
        <v>851</v>
      </c>
    </row>
    <row r="7" spans="2:13" ht="21">
      <c r="B7" s="535" t="s">
        <v>852</v>
      </c>
    </row>
    <row r="8" spans="2:13" ht="21">
      <c r="B8" s="1325" t="s">
        <v>853</v>
      </c>
    </row>
    <row r="27" spans="1:13">
      <c r="M27" s="564"/>
    </row>
    <row r="28" spans="1:13" ht="21">
      <c r="C28" s="39"/>
      <c r="F28" s="100" t="s">
        <v>530</v>
      </c>
      <c r="G28" s="39"/>
      <c r="L28" s="543"/>
      <c r="M28" s="543" t="s">
        <v>336</v>
      </c>
    </row>
    <row r="29" spans="1:13" ht="1.35" customHeight="1"/>
    <row r="30" spans="1:13" ht="18.399999999999999" customHeight="1">
      <c r="A30" s="45" t="s">
        <v>0</v>
      </c>
      <c r="B30" s="45" t="s">
        <v>84</v>
      </c>
      <c r="C30" s="45" t="s">
        <v>3</v>
      </c>
      <c r="D30" s="45" t="s">
        <v>16</v>
      </c>
      <c r="E30" s="599"/>
      <c r="F30" s="70"/>
      <c r="G30" s="601"/>
      <c r="H30" s="601"/>
      <c r="I30" s="70" t="s">
        <v>8</v>
      </c>
      <c r="J30" s="601"/>
      <c r="K30" s="601"/>
      <c r="L30" s="602"/>
      <c r="M30" s="42" t="s">
        <v>28</v>
      </c>
    </row>
    <row r="31" spans="1:13" ht="17.25" customHeight="1">
      <c r="A31" s="46"/>
      <c r="B31" s="46" t="s">
        <v>93</v>
      </c>
      <c r="C31" s="46" t="s">
        <v>549</v>
      </c>
      <c r="D31" s="46" t="s">
        <v>15</v>
      </c>
      <c r="E31" s="1878" t="s">
        <v>4</v>
      </c>
      <c r="F31" s="1879"/>
      <c r="G31" s="1880" t="s">
        <v>5</v>
      </c>
      <c r="H31" s="1881"/>
      <c r="I31" s="1882" t="s">
        <v>6</v>
      </c>
      <c r="J31" s="1883"/>
      <c r="K31" s="1884" t="s">
        <v>7</v>
      </c>
      <c r="L31" s="1885"/>
      <c r="M31" s="43" t="s">
        <v>27</v>
      </c>
    </row>
    <row r="32" spans="1:13" ht="18" customHeight="1">
      <c r="A32" s="48"/>
      <c r="B32" s="49"/>
      <c r="C32" s="49"/>
      <c r="D32" s="48"/>
      <c r="E32" s="68" t="s">
        <v>85</v>
      </c>
      <c r="F32" s="150" t="s">
        <v>86</v>
      </c>
      <c r="G32" s="84" t="s">
        <v>85</v>
      </c>
      <c r="H32" s="149" t="s">
        <v>86</v>
      </c>
      <c r="I32" s="68" t="s">
        <v>85</v>
      </c>
      <c r="J32" s="87" t="s">
        <v>86</v>
      </c>
      <c r="K32" s="68" t="s">
        <v>85</v>
      </c>
      <c r="L32" s="835" t="s">
        <v>86</v>
      </c>
      <c r="M32" s="43" t="s">
        <v>11</v>
      </c>
    </row>
    <row r="33" spans="1:13" ht="21" customHeight="1">
      <c r="A33" s="345">
        <v>1</v>
      </c>
      <c r="B33" s="346" t="s">
        <v>236</v>
      </c>
      <c r="C33" s="347"/>
      <c r="D33" s="348"/>
      <c r="E33" s="349"/>
      <c r="F33" s="350"/>
      <c r="G33" s="349"/>
      <c r="H33" s="350"/>
      <c r="I33" s="349"/>
      <c r="J33" s="345"/>
      <c r="K33" s="350"/>
      <c r="L33" s="350"/>
      <c r="M33" s="350"/>
    </row>
    <row r="34" spans="1:13" ht="21" customHeight="1">
      <c r="A34" s="46"/>
      <c r="B34" s="1197" t="s">
        <v>88</v>
      </c>
      <c r="C34" s="50" t="s">
        <v>531</v>
      </c>
      <c r="D34" s="67" t="s">
        <v>69</v>
      </c>
      <c r="E34" s="84">
        <v>4.08</v>
      </c>
      <c r="F34" s="740">
        <v>4</v>
      </c>
      <c r="G34" s="84">
        <v>4.07</v>
      </c>
      <c r="H34" s="740">
        <v>4</v>
      </c>
      <c r="I34" s="84">
        <v>4.0999999999999996</v>
      </c>
      <c r="J34" s="740">
        <v>4</v>
      </c>
      <c r="K34" s="1612"/>
      <c r="L34" s="1613"/>
      <c r="M34" s="68"/>
    </row>
    <row r="35" spans="1:13" ht="18.75" customHeight="1">
      <c r="A35" s="46"/>
      <c r="B35" s="386" t="s">
        <v>61</v>
      </c>
      <c r="C35" s="47" t="s">
        <v>854</v>
      </c>
      <c r="D35" s="46" t="s">
        <v>87</v>
      </c>
      <c r="E35" s="76">
        <v>3.58</v>
      </c>
      <c r="F35" s="877">
        <v>4</v>
      </c>
      <c r="G35" s="76">
        <v>3.85</v>
      </c>
      <c r="H35" s="877">
        <v>4</v>
      </c>
      <c r="I35" s="76"/>
      <c r="J35" s="877"/>
      <c r="K35" s="1605"/>
      <c r="L35" s="1268"/>
      <c r="M35" s="46"/>
    </row>
    <row r="36" spans="1:13" ht="18" customHeight="1">
      <c r="A36" s="46"/>
      <c r="B36" s="85"/>
      <c r="C36" s="49" t="s">
        <v>533</v>
      </c>
      <c r="D36" s="75"/>
      <c r="E36" s="876"/>
      <c r="F36" s="146"/>
      <c r="G36" s="875"/>
      <c r="H36" s="138"/>
      <c r="I36" s="882"/>
      <c r="J36" s="142"/>
      <c r="K36" s="1621"/>
      <c r="L36" s="1568"/>
      <c r="M36" s="46"/>
    </row>
    <row r="37" spans="1:13" ht="18" customHeight="1">
      <c r="A37" s="46"/>
      <c r="B37" s="81"/>
      <c r="C37" s="94" t="s">
        <v>68</v>
      </c>
      <c r="D37" s="68"/>
      <c r="E37" s="878">
        <f>AVERAGE(E34:E36)</f>
        <v>3.83</v>
      </c>
      <c r="F37" s="740">
        <v>4</v>
      </c>
      <c r="G37" s="881">
        <f>AVERAGE(G34:G36)</f>
        <v>3.96</v>
      </c>
      <c r="H37" s="740">
        <v>4</v>
      </c>
      <c r="I37" s="883">
        <f>AVERAGE(I34:I36)</f>
        <v>4.0999999999999996</v>
      </c>
      <c r="J37" s="740">
        <v>4</v>
      </c>
      <c r="K37" s="1622" t="e">
        <f>AVERAGE(K34:K36)</f>
        <v>#DIV/0!</v>
      </c>
      <c r="L37" s="1269"/>
      <c r="M37" s="68"/>
    </row>
    <row r="38" spans="1:13" ht="18.2" customHeight="1">
      <c r="A38" s="345">
        <v>2</v>
      </c>
      <c r="B38" s="346" t="s">
        <v>237</v>
      </c>
      <c r="C38" s="347"/>
      <c r="D38" s="350"/>
      <c r="E38" s="349"/>
      <c r="F38" s="345"/>
      <c r="G38" s="349"/>
      <c r="H38" s="345"/>
      <c r="I38" s="349"/>
      <c r="J38" s="345"/>
      <c r="K38" s="1579"/>
      <c r="L38" s="1580"/>
      <c r="M38" s="350"/>
    </row>
    <row r="39" spans="1:13" ht="18" customHeight="1">
      <c r="A39" s="46"/>
      <c r="B39" s="1197" t="s">
        <v>90</v>
      </c>
      <c r="C39" s="50" t="s">
        <v>531</v>
      </c>
      <c r="D39" s="67" t="s">
        <v>69</v>
      </c>
      <c r="E39" s="84">
        <v>4.41</v>
      </c>
      <c r="F39" s="740">
        <v>4</v>
      </c>
      <c r="G39" s="84">
        <v>4.54</v>
      </c>
      <c r="H39" s="740">
        <v>5</v>
      </c>
      <c r="I39" s="84">
        <v>4.22</v>
      </c>
      <c r="J39" s="740">
        <v>4</v>
      </c>
      <c r="K39" s="84"/>
      <c r="L39" s="87"/>
      <c r="M39" s="68"/>
    </row>
    <row r="40" spans="1:13" ht="18" customHeight="1">
      <c r="A40" s="46"/>
      <c r="B40" s="1198" t="s">
        <v>63</v>
      </c>
      <c r="C40" s="47" t="s">
        <v>534</v>
      </c>
      <c r="D40" s="46" t="s">
        <v>87</v>
      </c>
      <c r="E40" s="1594">
        <f>(E41+E42+E45)/3</f>
        <v>0</v>
      </c>
      <c r="F40" s="1601"/>
      <c r="G40" s="1595">
        <f>(G41+G42+G45)/3</f>
        <v>0</v>
      </c>
      <c r="H40" s="1499"/>
      <c r="I40" s="1596">
        <f>(I41+I42+I45)/3</f>
        <v>0</v>
      </c>
      <c r="J40" s="1499"/>
      <c r="K40" s="1597">
        <f>(K41+K42+K45)/3</f>
        <v>0</v>
      </c>
      <c r="L40" s="1499"/>
      <c r="M40" s="1199"/>
    </row>
    <row r="41" spans="1:13" ht="20.25" customHeight="1">
      <c r="A41" s="53"/>
      <c r="B41" s="1280" t="s">
        <v>536</v>
      </c>
      <c r="C41" s="47" t="s">
        <v>535</v>
      </c>
      <c r="D41" s="46"/>
      <c r="E41" s="1323"/>
      <c r="F41" s="1587"/>
      <c r="G41" s="1323"/>
      <c r="H41" s="1374"/>
      <c r="I41" s="1323"/>
      <c r="J41" s="1374"/>
      <c r="K41" s="1323"/>
      <c r="L41" s="1374"/>
      <c r="M41" s="743"/>
    </row>
    <row r="42" spans="1:13" ht="18.75" customHeight="1">
      <c r="A42" s="53"/>
      <c r="B42" s="1280" t="s">
        <v>537</v>
      </c>
      <c r="C42" s="741"/>
      <c r="D42" s="46"/>
      <c r="E42" s="1588">
        <f>(E43+E44)/2</f>
        <v>0</v>
      </c>
      <c r="F42" s="1587"/>
      <c r="G42" s="1589">
        <f>(G43+G44)/2</f>
        <v>0</v>
      </c>
      <c r="H42" s="1374"/>
      <c r="I42" s="1590">
        <f>(I43+I44)/2</f>
        <v>0</v>
      </c>
      <c r="J42" s="1374"/>
      <c r="K42" s="1591">
        <f>(K43+K44)/2</f>
        <v>0</v>
      </c>
      <c r="L42" s="1374"/>
      <c r="M42" s="743"/>
    </row>
    <row r="43" spans="1:13" ht="18.75" customHeight="1">
      <c r="A43" s="53"/>
      <c r="B43" s="1280" t="s">
        <v>538</v>
      </c>
      <c r="C43" s="741"/>
      <c r="D43" s="46"/>
      <c r="E43" s="1323"/>
      <c r="F43" s="1587"/>
      <c r="G43" s="1323"/>
      <c r="H43" s="1374"/>
      <c r="I43" s="1323"/>
      <c r="J43" s="1374"/>
      <c r="K43" s="1323"/>
      <c r="L43" s="1374"/>
      <c r="M43" s="743"/>
    </row>
    <row r="44" spans="1:13" ht="19.5" customHeight="1">
      <c r="A44" s="53"/>
      <c r="B44" s="1280" t="s">
        <v>539</v>
      </c>
      <c r="C44" s="741"/>
      <c r="D44" s="46"/>
      <c r="E44" s="1323"/>
      <c r="F44" s="1587"/>
      <c r="G44" s="1323"/>
      <c r="H44" s="1374"/>
      <c r="I44" s="1323"/>
      <c r="J44" s="1374"/>
      <c r="K44" s="1323"/>
      <c r="L44" s="1374"/>
      <c r="M44" s="743"/>
    </row>
    <row r="45" spans="1:13" ht="18.75" customHeight="1">
      <c r="A45" s="53"/>
      <c r="B45" s="1282" t="s">
        <v>518</v>
      </c>
      <c r="C45" s="47"/>
      <c r="D45" s="46"/>
      <c r="E45" s="1602"/>
      <c r="F45" s="1603"/>
      <c r="G45" s="1602"/>
      <c r="H45" s="1488"/>
      <c r="I45" s="1602"/>
      <c r="J45" s="1488"/>
      <c r="K45" s="1602"/>
      <c r="L45" s="1488"/>
      <c r="M45" s="1203"/>
    </row>
    <row r="46" spans="1:13" ht="17.25" customHeight="1">
      <c r="A46" s="46"/>
      <c r="B46" s="1201" t="s">
        <v>67</v>
      </c>
      <c r="C46" s="47"/>
      <c r="D46" s="47"/>
      <c r="E46" s="1581">
        <f>(E47+E48+E49+E50)/4</f>
        <v>0</v>
      </c>
      <c r="F46" s="1584"/>
      <c r="G46" s="1583">
        <f>(G47+G48+G49+G50)/4</f>
        <v>0</v>
      </c>
      <c r="H46" s="1584"/>
      <c r="I46" s="1585">
        <f>(I47+I48+I49+I50)/4</f>
        <v>0</v>
      </c>
      <c r="J46" s="1584"/>
      <c r="K46" s="1586">
        <f>(K47+K48+K49+K50)/4</f>
        <v>0</v>
      </c>
      <c r="L46" s="1584"/>
      <c r="M46" s="1204"/>
    </row>
    <row r="47" spans="1:13" ht="18" customHeight="1">
      <c r="A47" s="46"/>
      <c r="B47" s="744" t="s">
        <v>540</v>
      </c>
      <c r="C47" s="47"/>
      <c r="D47" s="47"/>
      <c r="E47" s="1323"/>
      <c r="F47" s="1374"/>
      <c r="G47" s="1323"/>
      <c r="H47" s="1374"/>
      <c r="I47" s="1323"/>
      <c r="J47" s="1374"/>
      <c r="K47" s="1323"/>
      <c r="L47" s="1374"/>
      <c r="M47" s="743"/>
    </row>
    <row r="48" spans="1:13" ht="18" customHeight="1">
      <c r="A48" s="46"/>
      <c r="B48" s="744" t="s">
        <v>541</v>
      </c>
      <c r="C48" s="47"/>
      <c r="D48" s="47"/>
      <c r="E48" s="1323"/>
      <c r="F48" s="1374"/>
      <c r="G48" s="1323"/>
      <c r="H48" s="1374"/>
      <c r="I48" s="1323"/>
      <c r="J48" s="1374"/>
      <c r="K48" s="1323"/>
      <c r="L48" s="1374"/>
      <c r="M48" s="743"/>
    </row>
    <row r="49" spans="1:13" ht="18" customHeight="1">
      <c r="A49" s="46"/>
      <c r="B49" s="744" t="s">
        <v>542</v>
      </c>
      <c r="C49" s="47"/>
      <c r="D49" s="47"/>
      <c r="E49" s="1323"/>
      <c r="F49" s="1374"/>
      <c r="G49" s="1323"/>
      <c r="H49" s="1374"/>
      <c r="I49" s="1323"/>
      <c r="J49" s="1374"/>
      <c r="K49" s="1323"/>
      <c r="L49" s="1374"/>
      <c r="M49" s="743"/>
    </row>
    <row r="50" spans="1:13" ht="18" customHeight="1">
      <c r="A50" s="46"/>
      <c r="B50" s="1202" t="s">
        <v>543</v>
      </c>
      <c r="C50" s="47"/>
      <c r="D50" s="47"/>
      <c r="E50" s="1604"/>
      <c r="F50" s="1483"/>
      <c r="G50" s="1604"/>
      <c r="H50" s="1483"/>
      <c r="I50" s="1604"/>
      <c r="J50" s="1483"/>
      <c r="K50" s="1604"/>
      <c r="L50" s="1483"/>
      <c r="M50" s="1207"/>
    </row>
    <row r="51" spans="1:13">
      <c r="A51" s="46"/>
      <c r="B51" s="1198" t="s">
        <v>66</v>
      </c>
      <c r="C51" s="47"/>
      <c r="D51" s="47"/>
      <c r="E51" s="1594">
        <f>(E52+E53)/2</f>
        <v>0</v>
      </c>
      <c r="F51" s="1499"/>
      <c r="G51" s="1595">
        <f>(G52+G53)/2</f>
        <v>0</v>
      </c>
      <c r="H51" s="1499"/>
      <c r="I51" s="1596">
        <f>(I52+I53)/2</f>
        <v>0</v>
      </c>
      <c r="J51" s="1499"/>
      <c r="K51" s="1597">
        <f>(K52+K53)/2</f>
        <v>0</v>
      </c>
      <c r="L51" s="1499"/>
      <c r="M51" s="1199"/>
    </row>
    <row r="52" spans="1:13" ht="18.75" customHeight="1">
      <c r="A52" s="46"/>
      <c r="B52" s="744" t="s">
        <v>544</v>
      </c>
      <c r="C52" s="47"/>
      <c r="D52" s="1354"/>
      <c r="E52" s="1323"/>
      <c r="F52" s="1587"/>
      <c r="G52" s="1323"/>
      <c r="H52" s="1587"/>
      <c r="I52" s="1323"/>
      <c r="J52" s="1374"/>
      <c r="K52" s="1323"/>
      <c r="L52" s="1374"/>
      <c r="M52" s="743"/>
    </row>
    <row r="53" spans="1:13">
      <c r="A53" s="46"/>
      <c r="B53" s="1202" t="s">
        <v>545</v>
      </c>
      <c r="C53" s="47"/>
      <c r="D53" s="47"/>
      <c r="E53" s="1604"/>
      <c r="F53" s="1483"/>
      <c r="G53" s="1604"/>
      <c r="H53" s="1483"/>
      <c r="I53" s="1604"/>
      <c r="J53" s="1483"/>
      <c r="K53" s="1604"/>
      <c r="L53" s="1483"/>
      <c r="M53" s="1207"/>
    </row>
    <row r="54" spans="1:13" ht="18" customHeight="1">
      <c r="A54" s="46"/>
      <c r="B54" s="1208" t="s">
        <v>65</v>
      </c>
      <c r="C54" s="47"/>
      <c r="D54" s="47"/>
      <c r="E54" s="1605"/>
      <c r="F54" s="1606"/>
      <c r="G54" s="1605"/>
      <c r="H54" s="1607"/>
      <c r="I54" s="1605"/>
      <c r="J54" s="1268"/>
      <c r="K54" s="1605"/>
      <c r="L54" s="1607"/>
      <c r="M54" s="46"/>
    </row>
    <row r="55" spans="1:13" ht="18" customHeight="1">
      <c r="A55" s="46"/>
      <c r="B55" s="750"/>
      <c r="C55" s="751" t="s">
        <v>68</v>
      </c>
      <c r="D55" s="50"/>
      <c r="E55" s="1608">
        <f>(E39+E40+E46+E51+E54)/5</f>
        <v>0.88200000000000001</v>
      </c>
      <c r="F55" s="1035"/>
      <c r="G55" s="1609">
        <f>(G39+G40+G46+G51+G54)/5</f>
        <v>0.90800000000000003</v>
      </c>
      <c r="H55" s="1035"/>
      <c r="I55" s="1610">
        <f>(I39+I40+I46+I51+I54)/5</f>
        <v>0.84399999999999997</v>
      </c>
      <c r="J55" s="1035"/>
      <c r="K55" s="1611">
        <f>(K39+K40+K46+K51+K54)/5</f>
        <v>0</v>
      </c>
      <c r="L55" s="1035"/>
      <c r="M55" s="45"/>
    </row>
    <row r="56" spans="1:13" ht="17.25" customHeight="1">
      <c r="A56" s="595"/>
      <c r="B56" s="1211"/>
      <c r="C56" s="1212"/>
      <c r="D56" s="755"/>
      <c r="E56" s="352"/>
      <c r="F56" s="351"/>
      <c r="G56" s="352"/>
      <c r="H56" s="351"/>
      <c r="I56" s="352"/>
      <c r="J56" s="351"/>
      <c r="K56" s="352"/>
      <c r="L56" s="351"/>
      <c r="M56" s="595"/>
    </row>
    <row r="57" spans="1:13" ht="21">
      <c r="A57" s="72"/>
      <c r="B57" s="93"/>
      <c r="C57" s="1213"/>
      <c r="D57" s="93"/>
      <c r="E57" s="72"/>
      <c r="F57" s="1279" t="s">
        <v>530</v>
      </c>
      <c r="G57" s="1213"/>
      <c r="H57" s="72"/>
      <c r="I57" s="72"/>
      <c r="J57" s="72"/>
      <c r="K57" s="72"/>
      <c r="L57" s="1215"/>
      <c r="M57" s="1216" t="s">
        <v>337</v>
      </c>
    </row>
    <row r="58" spans="1:13" ht="1.35" customHeight="1"/>
    <row r="59" spans="1:13" ht="18.399999999999999" customHeight="1">
      <c r="A59" s="45" t="s">
        <v>0</v>
      </c>
      <c r="B59" s="45" t="s">
        <v>84</v>
      </c>
      <c r="C59" s="45" t="s">
        <v>3</v>
      </c>
      <c r="D59" s="45" t="s">
        <v>16</v>
      </c>
      <c r="E59" s="599"/>
      <c r="F59" s="70"/>
      <c r="G59" s="601"/>
      <c r="H59" s="601"/>
      <c r="I59" s="70" t="s">
        <v>8</v>
      </c>
      <c r="J59" s="601"/>
      <c r="K59" s="601"/>
      <c r="L59" s="602"/>
      <c r="M59" s="42" t="s">
        <v>28</v>
      </c>
    </row>
    <row r="60" spans="1:13" ht="18.399999999999999" customHeight="1">
      <c r="A60" s="46"/>
      <c r="B60" s="46" t="s">
        <v>93</v>
      </c>
      <c r="C60" s="46" t="s">
        <v>549</v>
      </c>
      <c r="D60" s="46" t="s">
        <v>15</v>
      </c>
      <c r="E60" s="1878" t="s">
        <v>4</v>
      </c>
      <c r="F60" s="1879"/>
      <c r="G60" s="1880" t="s">
        <v>5</v>
      </c>
      <c r="H60" s="1881"/>
      <c r="I60" s="1882" t="s">
        <v>6</v>
      </c>
      <c r="J60" s="1883"/>
      <c r="K60" s="1884" t="s">
        <v>7</v>
      </c>
      <c r="L60" s="1885"/>
      <c r="M60" s="43" t="s">
        <v>27</v>
      </c>
    </row>
    <row r="61" spans="1:13" ht="18" customHeight="1">
      <c r="A61" s="48"/>
      <c r="B61" s="49"/>
      <c r="C61" s="49"/>
      <c r="D61" s="48"/>
      <c r="E61" s="68" t="s">
        <v>85</v>
      </c>
      <c r="F61" s="150" t="s">
        <v>86</v>
      </c>
      <c r="G61" s="84" t="s">
        <v>85</v>
      </c>
      <c r="H61" s="149" t="s">
        <v>86</v>
      </c>
      <c r="I61" s="68" t="s">
        <v>85</v>
      </c>
      <c r="J61" s="87" t="s">
        <v>86</v>
      </c>
      <c r="K61" s="68" t="s">
        <v>85</v>
      </c>
      <c r="L61" s="835" t="s">
        <v>86</v>
      </c>
      <c r="M61" s="44" t="s">
        <v>11</v>
      </c>
    </row>
    <row r="62" spans="1:13" ht="18.75" customHeight="1">
      <c r="A62" s="46"/>
      <c r="B62" s="385" t="s">
        <v>89</v>
      </c>
      <c r="C62" s="47" t="s">
        <v>550</v>
      </c>
      <c r="D62" s="67" t="s">
        <v>69</v>
      </c>
      <c r="E62" s="1594">
        <f>(E63+E64)/2</f>
        <v>0</v>
      </c>
      <c r="F62" s="1499"/>
      <c r="G62" s="1595">
        <f>(G63+G64)/2</f>
        <v>0</v>
      </c>
      <c r="H62" s="1499"/>
      <c r="I62" s="1596">
        <f>(I63+I64)/2</f>
        <v>0</v>
      </c>
      <c r="J62" s="1499"/>
      <c r="K62" s="1597">
        <f>(K63+K64)/2</f>
        <v>0</v>
      </c>
      <c r="L62" s="1600"/>
      <c r="M62" s="46"/>
    </row>
    <row r="63" spans="1:13" ht="18.75" customHeight="1">
      <c r="A63" s="46"/>
      <c r="B63" s="1375" t="s">
        <v>897</v>
      </c>
      <c r="C63" s="47" t="s">
        <v>814</v>
      </c>
      <c r="D63" s="46" t="s">
        <v>87</v>
      </c>
      <c r="E63" s="742"/>
      <c r="F63" s="879"/>
      <c r="G63" s="742"/>
      <c r="H63" s="879"/>
      <c r="I63" s="742"/>
      <c r="J63" s="880"/>
      <c r="K63" s="742"/>
      <c r="L63" s="1376"/>
      <c r="M63" s="46"/>
    </row>
    <row r="64" spans="1:13" ht="18.75" customHeight="1">
      <c r="A64" s="46"/>
      <c r="B64" s="386" t="s">
        <v>898</v>
      </c>
      <c r="C64" s="47" t="s">
        <v>815</v>
      </c>
      <c r="D64" s="47"/>
      <c r="E64" s="1205"/>
      <c r="F64" s="1206"/>
      <c r="G64" s="1205"/>
      <c r="H64" s="1206"/>
      <c r="I64" s="1205"/>
      <c r="J64" s="1206"/>
      <c r="K64" s="1205"/>
      <c r="L64" s="830"/>
      <c r="M64" s="46"/>
    </row>
    <row r="65" spans="1:13" ht="18.75" customHeight="1">
      <c r="A65" s="86">
        <v>3</v>
      </c>
      <c r="B65" s="151" t="s">
        <v>41</v>
      </c>
      <c r="C65" s="50" t="s">
        <v>550</v>
      </c>
      <c r="D65" s="67" t="s">
        <v>69</v>
      </c>
      <c r="E65" s="886">
        <v>4.43</v>
      </c>
      <c r="F65" s="739">
        <v>4</v>
      </c>
      <c r="G65" s="886">
        <v>4.29</v>
      </c>
      <c r="H65" s="890">
        <v>4</v>
      </c>
      <c r="I65" s="886">
        <v>4.2</v>
      </c>
      <c r="J65" s="739">
        <v>4</v>
      </c>
      <c r="K65" s="83"/>
      <c r="L65" s="739"/>
      <c r="M65" s="45"/>
    </row>
    <row r="66" spans="1:13" ht="18.75" customHeight="1">
      <c r="A66" s="86"/>
      <c r="B66" s="386" t="s">
        <v>40</v>
      </c>
      <c r="C66" s="47" t="s">
        <v>551</v>
      </c>
      <c r="D66" s="46" t="s">
        <v>87</v>
      </c>
      <c r="E66" s="876"/>
      <c r="F66" s="146"/>
      <c r="G66" s="875"/>
      <c r="H66" s="138"/>
      <c r="I66" s="882"/>
      <c r="J66" s="142"/>
      <c r="K66" s="884"/>
      <c r="L66" s="830"/>
      <c r="M66" s="46"/>
    </row>
    <row r="67" spans="1:13" ht="18.75" customHeight="1">
      <c r="A67" s="86"/>
      <c r="B67" s="85"/>
      <c r="C67" s="47" t="s">
        <v>552</v>
      </c>
      <c r="D67" s="46"/>
      <c r="E67" s="876"/>
      <c r="F67" s="146"/>
      <c r="G67" s="875"/>
      <c r="H67" s="138"/>
      <c r="I67" s="882"/>
      <c r="J67" s="142"/>
      <c r="K67" s="884"/>
      <c r="L67" s="830"/>
      <c r="M67" s="46"/>
    </row>
    <row r="68" spans="1:13" ht="18.75" customHeight="1">
      <c r="A68" s="86"/>
      <c r="B68" s="85"/>
      <c r="C68" s="47" t="s">
        <v>470</v>
      </c>
      <c r="D68" s="46"/>
      <c r="E68" s="876"/>
      <c r="F68" s="146"/>
      <c r="G68" s="875"/>
      <c r="H68" s="138"/>
      <c r="I68" s="882"/>
      <c r="J68" s="142"/>
      <c r="K68" s="884"/>
      <c r="L68" s="830"/>
      <c r="M68" s="46"/>
    </row>
    <row r="69" spans="1:13">
      <c r="A69" s="88">
        <v>4</v>
      </c>
      <c r="B69" s="151" t="s">
        <v>94</v>
      </c>
      <c r="C69" s="50" t="s">
        <v>550</v>
      </c>
      <c r="D69" s="67" t="s">
        <v>69</v>
      </c>
      <c r="E69" s="886">
        <v>4.22</v>
      </c>
      <c r="F69" s="739">
        <v>4</v>
      </c>
      <c r="G69" s="886">
        <v>4.3099999999999996</v>
      </c>
      <c r="H69" s="739">
        <v>4</v>
      </c>
      <c r="I69" s="886">
        <v>4.32</v>
      </c>
      <c r="J69" s="739">
        <v>4</v>
      </c>
      <c r="K69" s="886"/>
      <c r="L69" s="739"/>
      <c r="M69" s="45"/>
    </row>
    <row r="70" spans="1:13" ht="19.5" customHeight="1">
      <c r="A70" s="86"/>
      <c r="B70" s="85"/>
      <c r="C70" s="47" t="s">
        <v>551</v>
      </c>
      <c r="D70" s="46" t="s">
        <v>87</v>
      </c>
      <c r="E70" s="876"/>
      <c r="F70" s="146"/>
      <c r="G70" s="875"/>
      <c r="H70" s="138"/>
      <c r="I70" s="882"/>
      <c r="J70" s="142"/>
      <c r="K70" s="884"/>
      <c r="L70" s="830"/>
      <c r="M70" s="46"/>
    </row>
    <row r="71" spans="1:13" ht="19.5" customHeight="1">
      <c r="A71" s="355"/>
      <c r="B71" s="468"/>
      <c r="C71" s="49" t="s">
        <v>553</v>
      </c>
      <c r="D71" s="48"/>
      <c r="E71" s="887"/>
      <c r="F71" s="147"/>
      <c r="G71" s="889"/>
      <c r="H71" s="139"/>
      <c r="I71" s="888"/>
      <c r="J71" s="143"/>
      <c r="K71" s="885"/>
      <c r="L71" s="831"/>
      <c r="M71" s="48"/>
    </row>
    <row r="72" spans="1:13">
      <c r="A72" s="88">
        <v>5</v>
      </c>
      <c r="B72" s="469" t="s">
        <v>95</v>
      </c>
      <c r="C72" s="50" t="s">
        <v>550</v>
      </c>
      <c r="D72" s="67" t="s">
        <v>69</v>
      </c>
      <c r="E72" s="1554"/>
      <c r="F72" s="1554"/>
      <c r="G72" s="1554"/>
      <c r="H72" s="1554"/>
      <c r="I72" s="1554"/>
      <c r="J72" s="1035"/>
      <c r="K72" s="1554"/>
      <c r="L72" s="1035"/>
      <c r="M72" s="45"/>
    </row>
    <row r="73" spans="1:13" ht="19.7" customHeight="1">
      <c r="A73" s="46"/>
      <c r="B73" s="467"/>
      <c r="C73" s="47" t="s">
        <v>551</v>
      </c>
      <c r="D73" s="46" t="s">
        <v>87</v>
      </c>
      <c r="E73" s="1561"/>
      <c r="F73" s="366"/>
      <c r="G73" s="1562"/>
      <c r="H73" s="1578"/>
      <c r="I73" s="1563"/>
      <c r="J73" s="1567"/>
      <c r="K73" s="1564"/>
      <c r="L73" s="1568"/>
      <c r="M73" s="46"/>
    </row>
    <row r="74" spans="1:13" ht="19.7" customHeight="1">
      <c r="A74" s="48"/>
      <c r="B74" s="468"/>
      <c r="C74" s="49" t="s">
        <v>554</v>
      </c>
      <c r="D74" s="48"/>
      <c r="E74" s="1569"/>
      <c r="F74" s="1570"/>
      <c r="G74" s="1571"/>
      <c r="H74" s="1599"/>
      <c r="I74" s="1573"/>
      <c r="J74" s="1574"/>
      <c r="K74" s="1575"/>
      <c r="L74" s="872"/>
      <c r="M74" s="48"/>
    </row>
    <row r="75" spans="1:13" ht="19.7" customHeight="1">
      <c r="A75" s="88">
        <v>6</v>
      </c>
      <c r="B75" s="151" t="s">
        <v>555</v>
      </c>
      <c r="C75" s="50" t="s">
        <v>550</v>
      </c>
      <c r="D75" s="67" t="s">
        <v>69</v>
      </c>
      <c r="E75" s="1554"/>
      <c r="F75" s="1554"/>
      <c r="G75" s="1554"/>
      <c r="H75" s="1554"/>
      <c r="I75" s="1554"/>
      <c r="J75" s="1035"/>
      <c r="K75" s="1554"/>
      <c r="L75" s="1035"/>
      <c r="M75" s="45"/>
    </row>
    <row r="76" spans="1:13" ht="19.7" customHeight="1">
      <c r="A76" s="46"/>
      <c r="B76" s="386" t="s">
        <v>556</v>
      </c>
      <c r="C76" s="47" t="s">
        <v>551</v>
      </c>
      <c r="D76" s="46" t="s">
        <v>87</v>
      </c>
      <c r="E76" s="1561"/>
      <c r="F76" s="366"/>
      <c r="G76" s="1562"/>
      <c r="H76" s="1578"/>
      <c r="I76" s="1563"/>
      <c r="J76" s="1567"/>
      <c r="K76" s="1564"/>
      <c r="L76" s="1568"/>
      <c r="M76" s="46"/>
    </row>
    <row r="77" spans="1:13" ht="19.7" customHeight="1">
      <c r="A77" s="46"/>
      <c r="B77" s="386" t="s">
        <v>557</v>
      </c>
      <c r="C77" s="47" t="s">
        <v>561</v>
      </c>
      <c r="D77" s="46"/>
      <c r="E77" s="1561"/>
      <c r="F77" s="366"/>
      <c r="G77" s="1562"/>
      <c r="H77" s="1578"/>
      <c r="I77" s="1563"/>
      <c r="J77" s="1567"/>
      <c r="K77" s="1564"/>
      <c r="L77" s="1568"/>
      <c r="M77" s="46"/>
    </row>
    <row r="78" spans="1:13" ht="19.7" customHeight="1">
      <c r="A78" s="46"/>
      <c r="B78" s="386" t="s">
        <v>558</v>
      </c>
      <c r="C78" s="47" t="s">
        <v>467</v>
      </c>
      <c r="D78" s="46"/>
      <c r="E78" s="876"/>
      <c r="F78" s="146"/>
      <c r="G78" s="875"/>
      <c r="H78" s="138"/>
      <c r="I78" s="882"/>
      <c r="J78" s="142"/>
      <c r="K78" s="884"/>
      <c r="L78" s="830"/>
      <c r="M78" s="46"/>
    </row>
    <row r="79" spans="1:13" ht="19.7" customHeight="1">
      <c r="A79" s="46"/>
      <c r="B79" s="386" t="s">
        <v>559</v>
      </c>
      <c r="C79" s="47"/>
      <c r="D79" s="46"/>
      <c r="E79" s="876"/>
      <c r="F79" s="146"/>
      <c r="G79" s="875"/>
      <c r="H79" s="138"/>
      <c r="I79" s="882"/>
      <c r="J79" s="142"/>
      <c r="K79" s="884"/>
      <c r="L79" s="830"/>
      <c r="M79" s="46"/>
    </row>
    <row r="80" spans="1:13" ht="19.7" customHeight="1">
      <c r="A80" s="48"/>
      <c r="B80" s="387" t="s">
        <v>560</v>
      </c>
      <c r="C80" s="49"/>
      <c r="D80" s="48"/>
      <c r="E80" s="887"/>
      <c r="F80" s="147"/>
      <c r="G80" s="889"/>
      <c r="H80" s="139"/>
      <c r="I80" s="888"/>
      <c r="J80" s="143"/>
      <c r="K80" s="885"/>
      <c r="L80" s="831"/>
      <c r="M80" s="48"/>
    </row>
    <row r="81" spans="1:13" ht="19.7" customHeight="1">
      <c r="A81" s="595"/>
      <c r="B81" s="754"/>
      <c r="C81" s="755"/>
      <c r="D81" s="595"/>
      <c r="E81" s="352"/>
      <c r="F81" s="351"/>
      <c r="G81" s="352"/>
      <c r="H81" s="351"/>
      <c r="I81" s="352"/>
      <c r="J81" s="351"/>
      <c r="K81" s="352"/>
      <c r="L81" s="351"/>
      <c r="M81" s="595"/>
    </row>
    <row r="82" spans="1:13" ht="19.7" customHeight="1">
      <c r="A82" s="363"/>
      <c r="B82" s="756"/>
      <c r="C82" s="752"/>
      <c r="D82" s="363"/>
      <c r="E82" s="354"/>
      <c r="F82" s="353"/>
      <c r="G82" s="354"/>
      <c r="H82" s="353"/>
      <c r="I82" s="354"/>
      <c r="J82" s="353"/>
      <c r="K82" s="354"/>
      <c r="L82" s="353"/>
      <c r="M82" s="363"/>
    </row>
    <row r="83" spans="1:13" ht="19.7" customHeight="1">
      <c r="A83" s="363"/>
      <c r="B83" s="756"/>
      <c r="C83" s="752"/>
      <c r="D83" s="363"/>
      <c r="E83" s="354"/>
      <c r="F83" s="353"/>
      <c r="G83" s="354"/>
      <c r="H83" s="353"/>
      <c r="I83" s="354"/>
      <c r="J83" s="353"/>
      <c r="K83" s="354"/>
      <c r="L83" s="353"/>
      <c r="M83" s="363"/>
    </row>
    <row r="84" spans="1:13" ht="19.7" customHeight="1">
      <c r="A84" s="363"/>
      <c r="B84" s="756"/>
      <c r="C84" s="752"/>
      <c r="D84" s="363"/>
      <c r="E84" s="354"/>
      <c r="F84" s="353"/>
      <c r="G84" s="354"/>
      <c r="H84" s="353"/>
      <c r="I84" s="354"/>
      <c r="J84" s="353"/>
      <c r="K84" s="354"/>
      <c r="L84" s="353"/>
      <c r="M84" s="363"/>
    </row>
    <row r="85" spans="1:13" ht="21">
      <c r="C85" s="39"/>
      <c r="F85" s="100" t="s">
        <v>530</v>
      </c>
      <c r="G85" s="39"/>
      <c r="L85" s="543"/>
      <c r="M85" s="753" t="s">
        <v>338</v>
      </c>
    </row>
    <row r="86" spans="1:13" ht="1.35" customHeight="1"/>
    <row r="87" spans="1:13" ht="18.399999999999999" customHeight="1">
      <c r="A87" s="45" t="s">
        <v>0</v>
      </c>
      <c r="B87" s="45" t="s">
        <v>84</v>
      </c>
      <c r="C87" s="45" t="s">
        <v>3</v>
      </c>
      <c r="D87" s="45" t="s">
        <v>16</v>
      </c>
      <c r="E87" s="599"/>
      <c r="F87" s="70"/>
      <c r="G87" s="601"/>
      <c r="H87" s="601"/>
      <c r="I87" s="70" t="s">
        <v>8</v>
      </c>
      <c r="J87" s="601"/>
      <c r="K87" s="601"/>
      <c r="L87" s="602"/>
      <c r="M87" s="42" t="s">
        <v>28</v>
      </c>
    </row>
    <row r="88" spans="1:13" ht="18.399999999999999" customHeight="1">
      <c r="A88" s="46"/>
      <c r="B88" s="46" t="s">
        <v>93</v>
      </c>
      <c r="C88" s="46" t="s">
        <v>562</v>
      </c>
      <c r="D88" s="46" t="s">
        <v>15</v>
      </c>
      <c r="E88" s="1878" t="s">
        <v>4</v>
      </c>
      <c r="F88" s="1879"/>
      <c r="G88" s="1880" t="s">
        <v>5</v>
      </c>
      <c r="H88" s="1881"/>
      <c r="I88" s="1882" t="s">
        <v>6</v>
      </c>
      <c r="J88" s="1883"/>
      <c r="K88" s="1884" t="s">
        <v>7</v>
      </c>
      <c r="L88" s="1885"/>
      <c r="M88" s="43" t="s">
        <v>27</v>
      </c>
    </row>
    <row r="89" spans="1:13" ht="18" customHeight="1">
      <c r="A89" s="48"/>
      <c r="B89" s="49"/>
      <c r="C89" s="49"/>
      <c r="D89" s="48"/>
      <c r="E89" s="68" t="s">
        <v>85</v>
      </c>
      <c r="F89" s="150" t="s">
        <v>86</v>
      </c>
      <c r="G89" s="84" t="s">
        <v>85</v>
      </c>
      <c r="H89" s="149" t="s">
        <v>86</v>
      </c>
      <c r="I89" s="68" t="s">
        <v>85</v>
      </c>
      <c r="J89" s="87" t="s">
        <v>86</v>
      </c>
      <c r="K89" s="68" t="s">
        <v>85</v>
      </c>
      <c r="L89" s="835" t="s">
        <v>86</v>
      </c>
      <c r="M89" s="43" t="s">
        <v>11</v>
      </c>
    </row>
    <row r="90" spans="1:13" ht="18.75" customHeight="1">
      <c r="A90" s="345">
        <v>1</v>
      </c>
      <c r="B90" s="346" t="s">
        <v>236</v>
      </c>
      <c r="C90" s="347"/>
      <c r="D90" s="348"/>
      <c r="E90" s="349"/>
      <c r="F90" s="350"/>
      <c r="G90" s="349"/>
      <c r="H90" s="350"/>
      <c r="I90" s="349"/>
      <c r="J90" s="345"/>
      <c r="K90" s="350"/>
      <c r="L90" s="350"/>
      <c r="M90" s="350"/>
    </row>
    <row r="91" spans="1:13" ht="19.5" customHeight="1">
      <c r="A91" s="46"/>
      <c r="B91" s="1197" t="s">
        <v>88</v>
      </c>
      <c r="C91" s="50" t="s">
        <v>563</v>
      </c>
      <c r="D91" s="67" t="s">
        <v>91</v>
      </c>
      <c r="E91" s="1576"/>
      <c r="F91" s="1269"/>
      <c r="G91" s="1576"/>
      <c r="H91" s="1269"/>
      <c r="I91" s="1576"/>
      <c r="J91" s="1269"/>
      <c r="K91" s="1576"/>
      <c r="L91" s="1269"/>
      <c r="M91" s="68"/>
    </row>
    <row r="92" spans="1:13" ht="18.75" customHeight="1">
      <c r="A92" s="46"/>
      <c r="B92" s="386" t="s">
        <v>61</v>
      </c>
      <c r="C92" s="47" t="s">
        <v>564</v>
      </c>
      <c r="D92" s="46" t="s">
        <v>92</v>
      </c>
      <c r="E92" s="1577"/>
      <c r="F92" s="1268"/>
      <c r="G92" s="1577"/>
      <c r="H92" s="1268"/>
      <c r="I92" s="1577"/>
      <c r="J92" s="1268"/>
      <c r="K92" s="1577"/>
      <c r="L92" s="1268"/>
      <c r="M92" s="46"/>
    </row>
    <row r="93" spans="1:13" ht="18.75" customHeight="1">
      <c r="A93" s="46"/>
      <c r="B93" s="85"/>
      <c r="C93" s="47" t="s">
        <v>565</v>
      </c>
      <c r="D93" s="75"/>
      <c r="E93" s="1561"/>
      <c r="F93" s="366"/>
      <c r="G93" s="1562"/>
      <c r="H93" s="1578"/>
      <c r="I93" s="1563"/>
      <c r="J93" s="1567"/>
      <c r="K93" s="1564"/>
      <c r="L93" s="1568"/>
      <c r="M93" s="46"/>
    </row>
    <row r="94" spans="1:13" ht="20.25" customHeight="1">
      <c r="A94" s="46"/>
      <c r="B94" s="85"/>
      <c r="C94" s="49" t="s">
        <v>566</v>
      </c>
      <c r="D94" s="580"/>
      <c r="E94" s="1561"/>
      <c r="F94" s="366"/>
      <c r="G94" s="1562"/>
      <c r="H94" s="1578"/>
      <c r="I94" s="1563"/>
      <c r="J94" s="1567"/>
      <c r="K94" s="1564"/>
      <c r="L94" s="1568"/>
      <c r="M94" s="46"/>
    </row>
    <row r="95" spans="1:13" ht="18.75" customHeight="1">
      <c r="A95" s="46"/>
      <c r="B95" s="81"/>
      <c r="C95" s="94" t="s">
        <v>68</v>
      </c>
      <c r="D95" s="68"/>
      <c r="E95" s="1556" t="e">
        <f>AVERAGE(E91:E94)</f>
        <v>#DIV/0!</v>
      </c>
      <c r="F95" s="1269"/>
      <c r="G95" s="1558" t="e">
        <f>AVERAGE(G91:G94)</f>
        <v>#DIV/0!</v>
      </c>
      <c r="H95" s="1269"/>
      <c r="I95" s="1559" t="e">
        <f>AVERAGE(I91:I94)</f>
        <v>#DIV/0!</v>
      </c>
      <c r="J95" s="1269"/>
      <c r="K95" s="1560" t="e">
        <f>AVERAGE(K91:K94)</f>
        <v>#DIV/0!</v>
      </c>
      <c r="L95" s="1269"/>
      <c r="M95" s="68"/>
    </row>
    <row r="96" spans="1:13" ht="20.25" customHeight="1">
      <c r="A96" s="345">
        <v>2</v>
      </c>
      <c r="B96" s="346" t="s">
        <v>237</v>
      </c>
      <c r="C96" s="347"/>
      <c r="D96" s="350"/>
      <c r="E96" s="1579"/>
      <c r="F96" s="1580"/>
      <c r="G96" s="1579"/>
      <c r="H96" s="1580"/>
      <c r="I96" s="1579"/>
      <c r="J96" s="1580"/>
      <c r="K96" s="1579"/>
      <c r="L96" s="1580"/>
      <c r="M96" s="350"/>
    </row>
    <row r="97" spans="1:13" ht="19.5" customHeight="1">
      <c r="A97" s="46"/>
      <c r="B97" s="151" t="s">
        <v>90</v>
      </c>
      <c r="C97" s="50" t="s">
        <v>567</v>
      </c>
      <c r="D97" s="67" t="s">
        <v>91</v>
      </c>
      <c r="E97" s="1554"/>
      <c r="F97" s="1035"/>
      <c r="G97" s="1554"/>
      <c r="H97" s="1035"/>
      <c r="I97" s="1554"/>
      <c r="J97" s="1035"/>
      <c r="K97" s="1554"/>
      <c r="L97" s="1035"/>
      <c r="M97" s="45"/>
    </row>
    <row r="98" spans="1:13" ht="19.5" customHeight="1">
      <c r="A98" s="46"/>
      <c r="B98" s="1201" t="s">
        <v>63</v>
      </c>
      <c r="C98" s="47" t="s">
        <v>569</v>
      </c>
      <c r="D98" s="46" t="s">
        <v>92</v>
      </c>
      <c r="E98" s="1581">
        <f>(E99+E100+E103)/3</f>
        <v>0</v>
      </c>
      <c r="F98" s="1582"/>
      <c r="G98" s="1583">
        <f>(G99+G100+G103)/3</f>
        <v>0</v>
      </c>
      <c r="H98" s="1584"/>
      <c r="I98" s="1585">
        <f>(I99+I100+I103)/3</f>
        <v>0</v>
      </c>
      <c r="J98" s="1584"/>
      <c r="K98" s="1586">
        <f>(K99+K100+K103)/3</f>
        <v>0</v>
      </c>
      <c r="L98" s="1584"/>
      <c r="M98" s="1204"/>
    </row>
    <row r="99" spans="1:13" ht="19.5" customHeight="1">
      <c r="A99" s="53"/>
      <c r="B99" s="1280" t="s">
        <v>536</v>
      </c>
      <c r="C99" s="47" t="s">
        <v>568</v>
      </c>
      <c r="D99" s="46"/>
      <c r="E99" s="1565"/>
      <c r="F99" s="1587"/>
      <c r="G99" s="1565"/>
      <c r="H99" s="1374"/>
      <c r="I99" s="1565"/>
      <c r="J99" s="1374"/>
      <c r="K99" s="1565"/>
      <c r="L99" s="1374"/>
      <c r="M99" s="743"/>
    </row>
    <row r="100" spans="1:13" ht="19.5" customHeight="1">
      <c r="A100" s="53"/>
      <c r="B100" s="1280" t="s">
        <v>537</v>
      </c>
      <c r="C100" s="741"/>
      <c r="D100" s="46"/>
      <c r="E100" s="1588">
        <f>(E101+E102)/2</f>
        <v>0</v>
      </c>
      <c r="F100" s="1587"/>
      <c r="G100" s="1589">
        <f>(G101+G102)/2</f>
        <v>0</v>
      </c>
      <c r="H100" s="1374"/>
      <c r="I100" s="1590">
        <f>(I101+I102)/2</f>
        <v>0</v>
      </c>
      <c r="J100" s="1374"/>
      <c r="K100" s="1591">
        <f>(K101+K102)/2</f>
        <v>0</v>
      </c>
      <c r="L100" s="1374"/>
      <c r="M100" s="743"/>
    </row>
    <row r="101" spans="1:13" ht="19.5" customHeight="1">
      <c r="A101" s="53"/>
      <c r="B101" s="1280" t="s">
        <v>538</v>
      </c>
      <c r="C101" s="741"/>
      <c r="D101" s="46"/>
      <c r="E101" s="1565"/>
      <c r="F101" s="1587"/>
      <c r="G101" s="1565"/>
      <c r="H101" s="1374"/>
      <c r="I101" s="1565"/>
      <c r="J101" s="1374"/>
      <c r="K101" s="1565"/>
      <c r="L101" s="1374"/>
      <c r="M101" s="743"/>
    </row>
    <row r="102" spans="1:13" ht="19.5" customHeight="1">
      <c r="A102" s="53"/>
      <c r="B102" s="1280" t="s">
        <v>539</v>
      </c>
      <c r="C102" s="741"/>
      <c r="D102" s="46"/>
      <c r="E102" s="1565"/>
      <c r="F102" s="1587"/>
      <c r="G102" s="1565"/>
      <c r="H102" s="1374"/>
      <c r="I102" s="1565"/>
      <c r="J102" s="1374"/>
      <c r="K102" s="1565"/>
      <c r="L102" s="1374"/>
      <c r="M102" s="743"/>
    </row>
    <row r="103" spans="1:13" ht="19.5" customHeight="1">
      <c r="A103" s="53"/>
      <c r="B103" s="1281" t="s">
        <v>518</v>
      </c>
      <c r="C103" s="47"/>
      <c r="D103" s="46"/>
      <c r="E103" s="1592"/>
      <c r="F103" s="1593"/>
      <c r="G103" s="1592"/>
      <c r="H103" s="1483"/>
      <c r="I103" s="1592"/>
      <c r="J103" s="1483"/>
      <c r="K103" s="1592"/>
      <c r="L103" s="1483"/>
      <c r="M103" s="1207"/>
    </row>
    <row r="104" spans="1:13" ht="19.5" customHeight="1">
      <c r="A104" s="46"/>
      <c r="B104" s="1198" t="s">
        <v>67</v>
      </c>
      <c r="C104" s="47"/>
      <c r="D104" s="47"/>
      <c r="E104" s="1581">
        <f>(E105+E106+E107+E108)/4</f>
        <v>0</v>
      </c>
      <c r="F104" s="1584"/>
      <c r="G104" s="1583">
        <f>(G105+G106+G107+G108)/4</f>
        <v>0</v>
      </c>
      <c r="H104" s="1584"/>
      <c r="I104" s="1585">
        <f>(I105+I106+I107+I108)/4</f>
        <v>0</v>
      </c>
      <c r="J104" s="1584"/>
      <c r="K104" s="1586">
        <f>(K105+K106+K107+K108)/4</f>
        <v>0</v>
      </c>
      <c r="L104" s="1584"/>
      <c r="M104" s="1204"/>
    </row>
    <row r="105" spans="1:13" ht="20.25" customHeight="1">
      <c r="A105" s="46"/>
      <c r="B105" s="744" t="s">
        <v>540</v>
      </c>
      <c r="C105" s="47"/>
      <c r="D105" s="47"/>
      <c r="E105" s="1565"/>
      <c r="F105" s="1374"/>
      <c r="G105" s="1565"/>
      <c r="H105" s="1374"/>
      <c r="I105" s="1565"/>
      <c r="J105" s="1374"/>
      <c r="K105" s="1565"/>
      <c r="L105" s="1374"/>
      <c r="M105" s="743"/>
    </row>
    <row r="106" spans="1:13" ht="20.25" customHeight="1">
      <c r="A106" s="46"/>
      <c r="B106" s="744" t="s">
        <v>541</v>
      </c>
      <c r="C106" s="47"/>
      <c r="D106" s="47"/>
      <c r="E106" s="1565"/>
      <c r="F106" s="1374"/>
      <c r="G106" s="1565"/>
      <c r="H106" s="1374"/>
      <c r="I106" s="1565"/>
      <c r="J106" s="1374"/>
      <c r="K106" s="1565"/>
      <c r="L106" s="1374"/>
      <c r="M106" s="743"/>
    </row>
    <row r="107" spans="1:13" ht="20.25" customHeight="1">
      <c r="A107" s="46"/>
      <c r="B107" s="744" t="s">
        <v>542</v>
      </c>
      <c r="C107" s="47"/>
      <c r="D107" s="47"/>
      <c r="E107" s="1565"/>
      <c r="F107" s="1374"/>
      <c r="G107" s="1565"/>
      <c r="H107" s="1374"/>
      <c r="I107" s="1565"/>
      <c r="J107" s="1374"/>
      <c r="K107" s="1565"/>
      <c r="L107" s="1374"/>
      <c r="M107" s="743"/>
    </row>
    <row r="108" spans="1:13" ht="20.25" customHeight="1">
      <c r="A108" s="46"/>
      <c r="B108" s="1202" t="s">
        <v>543</v>
      </c>
      <c r="C108" s="47"/>
      <c r="D108" s="47"/>
      <c r="E108" s="1592"/>
      <c r="F108" s="1483"/>
      <c r="G108" s="1592"/>
      <c r="H108" s="1483"/>
      <c r="I108" s="1592"/>
      <c r="J108" s="1483"/>
      <c r="K108" s="1592"/>
      <c r="L108" s="1483"/>
      <c r="M108" s="1207"/>
    </row>
    <row r="109" spans="1:13" ht="20.25" customHeight="1">
      <c r="A109" s="46"/>
      <c r="B109" s="1198" t="s">
        <v>66</v>
      </c>
      <c r="C109" s="47"/>
      <c r="D109" s="47"/>
      <c r="E109" s="1594">
        <f>(E110+E111)/2</f>
        <v>0</v>
      </c>
      <c r="F109" s="1499"/>
      <c r="G109" s="1595">
        <f>(G110+G111)/2</f>
        <v>0</v>
      </c>
      <c r="H109" s="1499"/>
      <c r="I109" s="1596">
        <f>(I110+I111)/2</f>
        <v>0</v>
      </c>
      <c r="J109" s="1499"/>
      <c r="K109" s="1597">
        <f>(K110+K111)/2</f>
        <v>0</v>
      </c>
      <c r="L109" s="1499"/>
      <c r="M109" s="1199"/>
    </row>
    <row r="110" spans="1:13" ht="20.25" customHeight="1">
      <c r="A110" s="46"/>
      <c r="B110" s="744" t="s">
        <v>544</v>
      </c>
      <c r="C110" s="47"/>
      <c r="D110" s="47"/>
      <c r="E110" s="1565"/>
      <c r="F110" s="1587"/>
      <c r="G110" s="1565"/>
      <c r="H110" s="1587"/>
      <c r="I110" s="1565"/>
      <c r="J110" s="1374"/>
      <c r="K110" s="1565"/>
      <c r="L110" s="1374"/>
      <c r="M110" s="743"/>
    </row>
    <row r="111" spans="1:13" ht="20.25" customHeight="1">
      <c r="A111" s="46"/>
      <c r="B111" s="1209" t="s">
        <v>545</v>
      </c>
      <c r="C111" s="47"/>
      <c r="D111" s="47"/>
      <c r="E111" s="1598"/>
      <c r="F111" s="1488"/>
      <c r="G111" s="1598"/>
      <c r="H111" s="1488"/>
      <c r="I111" s="1598"/>
      <c r="J111" s="1488"/>
      <c r="K111" s="1598"/>
      <c r="L111" s="1488"/>
      <c r="M111" s="1203"/>
    </row>
    <row r="112" spans="1:13" ht="20.25" customHeight="1">
      <c r="A112" s="1013"/>
      <c r="B112" s="89"/>
      <c r="C112" s="90"/>
      <c r="D112" s="90"/>
      <c r="E112" s="352"/>
      <c r="F112" s="351"/>
      <c r="G112" s="352"/>
      <c r="H112" s="351"/>
      <c r="I112" s="352"/>
      <c r="J112" s="351"/>
      <c r="K112" s="352"/>
      <c r="L112" s="351"/>
      <c r="M112" s="1013"/>
    </row>
    <row r="113" spans="1:13" ht="21">
      <c r="C113" s="39"/>
      <c r="F113" s="100" t="s">
        <v>530</v>
      </c>
      <c r="G113" s="39"/>
      <c r="L113" s="543"/>
      <c r="M113" s="753" t="s">
        <v>820</v>
      </c>
    </row>
    <row r="114" spans="1:13" ht="15" customHeight="1"/>
    <row r="115" spans="1:13">
      <c r="A115" s="45" t="s">
        <v>0</v>
      </c>
      <c r="B115" s="45" t="s">
        <v>84</v>
      </c>
      <c r="C115" s="45" t="s">
        <v>3</v>
      </c>
      <c r="D115" s="45" t="s">
        <v>16</v>
      </c>
      <c r="E115" s="599"/>
      <c r="F115" s="70"/>
      <c r="G115" s="601"/>
      <c r="H115" s="601"/>
      <c r="I115" s="70" t="s">
        <v>8</v>
      </c>
      <c r="J115" s="601"/>
      <c r="K115" s="601"/>
      <c r="L115" s="602"/>
      <c r="M115" s="42" t="s">
        <v>28</v>
      </c>
    </row>
    <row r="116" spans="1:13">
      <c r="A116" s="46"/>
      <c r="B116" s="46" t="s">
        <v>93</v>
      </c>
      <c r="C116" s="46" t="s">
        <v>562</v>
      </c>
      <c r="D116" s="46" t="s">
        <v>15</v>
      </c>
      <c r="E116" s="1878" t="s">
        <v>4</v>
      </c>
      <c r="F116" s="1879"/>
      <c r="G116" s="1880" t="s">
        <v>5</v>
      </c>
      <c r="H116" s="1881"/>
      <c r="I116" s="1882" t="s">
        <v>6</v>
      </c>
      <c r="J116" s="1883"/>
      <c r="K116" s="1884" t="s">
        <v>7</v>
      </c>
      <c r="L116" s="1885"/>
      <c r="M116" s="43" t="s">
        <v>27</v>
      </c>
    </row>
    <row r="117" spans="1:13">
      <c r="A117" s="48"/>
      <c r="B117" s="49"/>
      <c r="C117" s="49"/>
      <c r="D117" s="48"/>
      <c r="E117" s="68" t="s">
        <v>85</v>
      </c>
      <c r="F117" s="150" t="s">
        <v>86</v>
      </c>
      <c r="G117" s="84" t="s">
        <v>85</v>
      </c>
      <c r="H117" s="149" t="s">
        <v>86</v>
      </c>
      <c r="I117" s="68" t="s">
        <v>85</v>
      </c>
      <c r="J117" s="87" t="s">
        <v>86</v>
      </c>
      <c r="K117" s="68" t="s">
        <v>85</v>
      </c>
      <c r="L117" s="835" t="s">
        <v>86</v>
      </c>
      <c r="M117" s="44" t="s">
        <v>11</v>
      </c>
    </row>
    <row r="118" spans="1:13" ht="18.75" customHeight="1">
      <c r="A118" s="46"/>
      <c r="B118" s="151" t="s">
        <v>65</v>
      </c>
      <c r="C118" s="47"/>
      <c r="D118" s="47"/>
      <c r="E118" s="1554"/>
      <c r="F118" s="1555"/>
      <c r="G118" s="1554"/>
      <c r="H118" s="1035"/>
      <c r="I118" s="1554"/>
      <c r="J118" s="1035"/>
      <c r="K118" s="1554"/>
      <c r="L118" s="1035"/>
      <c r="M118" s="45"/>
    </row>
    <row r="119" spans="1:13" ht="18.75" customHeight="1">
      <c r="A119" s="46"/>
      <c r="B119" s="1324"/>
      <c r="C119" s="87" t="s">
        <v>68</v>
      </c>
      <c r="D119" s="1111"/>
      <c r="E119" s="1556">
        <f>(E97+E98+E104+E109+E118)/5</f>
        <v>0</v>
      </c>
      <c r="F119" s="1557"/>
      <c r="G119" s="1558">
        <f>(G97+G98+G104+G109+G118)/5</f>
        <v>0</v>
      </c>
      <c r="H119" s="1269"/>
      <c r="I119" s="1559">
        <f>(I97+I98+I104+I109+I118)/5</f>
        <v>0</v>
      </c>
      <c r="J119" s="1269"/>
      <c r="K119" s="1560">
        <f>(K97+K98+K104+K109+K118)/5</f>
        <v>0</v>
      </c>
      <c r="L119" s="1269"/>
      <c r="M119" s="68"/>
    </row>
    <row r="120" spans="1:13" ht="18.75" customHeight="1">
      <c r="A120" s="46"/>
      <c r="B120" s="386" t="s">
        <v>89</v>
      </c>
      <c r="C120" s="47" t="s">
        <v>836</v>
      </c>
      <c r="D120" s="67" t="s">
        <v>91</v>
      </c>
      <c r="E120" s="1561">
        <f>(E121+E122)/2</f>
        <v>0</v>
      </c>
      <c r="F120" s="1268"/>
      <c r="G120" s="1562">
        <f>(G121+G122)/2</f>
        <v>0</v>
      </c>
      <c r="H120" s="1268"/>
      <c r="I120" s="1563">
        <f>(I121+I122)/2</f>
        <v>0</v>
      </c>
      <c r="J120" s="1268"/>
      <c r="K120" s="1564">
        <f>(K121+K122)/2</f>
        <v>0</v>
      </c>
      <c r="L120" s="1268"/>
      <c r="M120" s="1199"/>
    </row>
    <row r="121" spans="1:13" ht="20.25" customHeight="1">
      <c r="A121" s="46"/>
      <c r="B121" s="1210" t="s">
        <v>899</v>
      </c>
      <c r="C121" s="47" t="s">
        <v>837</v>
      </c>
      <c r="D121" s="46" t="s">
        <v>92</v>
      </c>
      <c r="E121" s="1565"/>
      <c r="F121" s="1374"/>
      <c r="G121" s="1565"/>
      <c r="H121" s="1374"/>
      <c r="I121" s="1565"/>
      <c r="J121" s="1374"/>
      <c r="K121" s="1565"/>
      <c r="L121" s="1374"/>
      <c r="M121" s="743"/>
    </row>
    <row r="122" spans="1:13" ht="20.25" customHeight="1">
      <c r="A122" s="46"/>
      <c r="B122" s="1210" t="s">
        <v>900</v>
      </c>
      <c r="C122" s="47" t="s">
        <v>838</v>
      </c>
      <c r="D122" s="47"/>
      <c r="E122" s="1565"/>
      <c r="F122" s="1374"/>
      <c r="G122" s="1565"/>
      <c r="H122" s="1374"/>
      <c r="I122" s="1565"/>
      <c r="J122" s="1374"/>
      <c r="K122" s="1565"/>
      <c r="L122" s="1374"/>
      <c r="M122" s="743"/>
    </row>
    <row r="123" spans="1:13" ht="18" customHeight="1">
      <c r="A123" s="86">
        <v>3</v>
      </c>
      <c r="B123" s="151" t="s">
        <v>41</v>
      </c>
      <c r="C123" s="50" t="s">
        <v>570</v>
      </c>
      <c r="D123" s="67" t="s">
        <v>91</v>
      </c>
      <c r="E123" s="1554"/>
      <c r="F123" s="1035"/>
      <c r="G123" s="1554"/>
      <c r="H123" s="1273"/>
      <c r="I123" s="1554"/>
      <c r="J123" s="1035"/>
      <c r="K123" s="1554"/>
      <c r="L123" s="1035"/>
      <c r="M123" s="45"/>
    </row>
    <row r="124" spans="1:13" ht="18" customHeight="1">
      <c r="A124" s="86"/>
      <c r="B124" s="386" t="s">
        <v>40</v>
      </c>
      <c r="C124" s="47" t="s">
        <v>551</v>
      </c>
      <c r="D124" s="46" t="s">
        <v>92</v>
      </c>
      <c r="E124" s="1561"/>
      <c r="F124" s="366"/>
      <c r="G124" s="1562"/>
      <c r="H124" s="1566"/>
      <c r="I124" s="1563"/>
      <c r="J124" s="1567"/>
      <c r="K124" s="1564"/>
      <c r="L124" s="1568"/>
      <c r="M124" s="46"/>
    </row>
    <row r="125" spans="1:13" ht="18" customHeight="1">
      <c r="A125" s="86"/>
      <c r="B125" s="85"/>
      <c r="C125" s="47" t="s">
        <v>552</v>
      </c>
      <c r="D125" s="46"/>
      <c r="E125" s="1561"/>
      <c r="F125" s="366"/>
      <c r="G125" s="1562"/>
      <c r="H125" s="1566"/>
      <c r="I125" s="1563"/>
      <c r="J125" s="1567"/>
      <c r="K125" s="1564"/>
      <c r="L125" s="1568"/>
      <c r="M125" s="46"/>
    </row>
    <row r="126" spans="1:13" ht="18" customHeight="1">
      <c r="A126" s="86"/>
      <c r="B126" s="85"/>
      <c r="C126" s="47" t="s">
        <v>470</v>
      </c>
      <c r="D126" s="48"/>
      <c r="E126" s="1569"/>
      <c r="F126" s="1570"/>
      <c r="G126" s="1571"/>
      <c r="H126" s="1572"/>
      <c r="I126" s="1573"/>
      <c r="J126" s="1574"/>
      <c r="K126" s="1575"/>
      <c r="L126" s="872"/>
      <c r="M126" s="48"/>
    </row>
    <row r="127" spans="1:13" ht="18" customHeight="1">
      <c r="A127" s="88">
        <v>4</v>
      </c>
      <c r="B127" s="151" t="s">
        <v>94</v>
      </c>
      <c r="C127" s="50" t="s">
        <v>570</v>
      </c>
      <c r="D127" s="75" t="s">
        <v>91</v>
      </c>
      <c r="E127" s="1554"/>
      <c r="F127" s="1035"/>
      <c r="G127" s="1554"/>
      <c r="H127" s="1035"/>
      <c r="I127" s="1554"/>
      <c r="J127" s="1035"/>
      <c r="K127" s="1554"/>
      <c r="L127" s="1035"/>
      <c r="M127" s="45"/>
    </row>
    <row r="128" spans="1:13" ht="18" customHeight="1">
      <c r="A128" s="86"/>
      <c r="B128" s="85"/>
      <c r="C128" s="47" t="s">
        <v>551</v>
      </c>
      <c r="D128" s="46" t="s">
        <v>92</v>
      </c>
      <c r="E128" s="1561"/>
      <c r="F128" s="366"/>
      <c r="G128" s="1562"/>
      <c r="H128" s="1566"/>
      <c r="I128" s="1563"/>
      <c r="J128" s="1567"/>
      <c r="K128" s="1564"/>
      <c r="L128" s="1568"/>
      <c r="M128" s="46"/>
    </row>
    <row r="129" spans="1:13" ht="18" customHeight="1">
      <c r="A129" s="355"/>
      <c r="B129" s="468"/>
      <c r="C129" s="49" t="s">
        <v>553</v>
      </c>
      <c r="D129" s="48"/>
      <c r="E129" s="1561"/>
      <c r="F129" s="366"/>
      <c r="G129" s="1562"/>
      <c r="H129" s="1566"/>
      <c r="I129" s="1563"/>
      <c r="J129" s="1567"/>
      <c r="K129" s="1564"/>
      <c r="L129" s="1568"/>
      <c r="M129" s="48"/>
    </row>
    <row r="130" spans="1:13" ht="18" customHeight="1">
      <c r="A130" s="88">
        <v>5</v>
      </c>
      <c r="B130" s="469" t="s">
        <v>95</v>
      </c>
      <c r="C130" s="50" t="s">
        <v>570</v>
      </c>
      <c r="D130" s="75" t="s">
        <v>91</v>
      </c>
      <c r="E130" s="1554"/>
      <c r="F130" s="1554"/>
      <c r="G130" s="1554"/>
      <c r="H130" s="1554"/>
      <c r="I130" s="1554"/>
      <c r="J130" s="1035"/>
      <c r="K130" s="1554"/>
      <c r="L130" s="1035"/>
      <c r="M130" s="45"/>
    </row>
    <row r="131" spans="1:13" ht="18" customHeight="1">
      <c r="A131" s="46"/>
      <c r="B131" s="467"/>
      <c r="C131" s="47" t="s">
        <v>551</v>
      </c>
      <c r="D131" s="46" t="s">
        <v>92</v>
      </c>
      <c r="E131" s="1561"/>
      <c r="F131" s="366"/>
      <c r="G131" s="1562"/>
      <c r="H131" s="1566"/>
      <c r="I131" s="1563"/>
      <c r="J131" s="1567"/>
      <c r="K131" s="1564"/>
      <c r="L131" s="1568"/>
      <c r="M131" s="46"/>
    </row>
    <row r="132" spans="1:13" ht="18" customHeight="1">
      <c r="A132" s="48"/>
      <c r="B132" s="468"/>
      <c r="C132" s="49" t="s">
        <v>554</v>
      </c>
      <c r="D132" s="48"/>
      <c r="E132" s="1561"/>
      <c r="F132" s="366"/>
      <c r="G132" s="1562"/>
      <c r="H132" s="1566"/>
      <c r="I132" s="1563"/>
      <c r="J132" s="1567"/>
      <c r="K132" s="1564"/>
      <c r="L132" s="1568"/>
      <c r="M132" s="48"/>
    </row>
    <row r="133" spans="1:13" ht="18" customHeight="1">
      <c r="A133" s="88">
        <v>6</v>
      </c>
      <c r="B133" s="151" t="s">
        <v>555</v>
      </c>
      <c r="C133" s="50" t="s">
        <v>570</v>
      </c>
      <c r="D133" s="75" t="s">
        <v>91</v>
      </c>
      <c r="E133" s="1554"/>
      <c r="F133" s="1554"/>
      <c r="G133" s="1554"/>
      <c r="H133" s="1554"/>
      <c r="I133" s="1554"/>
      <c r="J133" s="1035"/>
      <c r="K133" s="1554"/>
      <c r="L133" s="1035"/>
      <c r="M133" s="45"/>
    </row>
    <row r="134" spans="1:13" ht="18" customHeight="1">
      <c r="A134" s="46"/>
      <c r="B134" s="386" t="s">
        <v>556</v>
      </c>
      <c r="C134" s="47" t="s">
        <v>551</v>
      </c>
      <c r="D134" s="46" t="s">
        <v>92</v>
      </c>
      <c r="E134" s="1561"/>
      <c r="F134" s="366"/>
      <c r="G134" s="1562"/>
      <c r="H134" s="1566"/>
      <c r="I134" s="1563"/>
      <c r="J134" s="1567"/>
      <c r="K134" s="1564"/>
      <c r="L134" s="1568"/>
      <c r="M134" s="46"/>
    </row>
    <row r="135" spans="1:13" ht="18" customHeight="1">
      <c r="A135" s="46"/>
      <c r="B135" s="386" t="s">
        <v>557</v>
      </c>
      <c r="C135" s="47" t="s">
        <v>561</v>
      </c>
      <c r="D135" s="46"/>
      <c r="E135" s="1561"/>
      <c r="F135" s="366"/>
      <c r="G135" s="1562"/>
      <c r="H135" s="1566"/>
      <c r="I135" s="1563"/>
      <c r="J135" s="1567"/>
      <c r="K135" s="1564"/>
      <c r="L135" s="1568"/>
      <c r="M135" s="46"/>
    </row>
    <row r="136" spans="1:13" ht="18" customHeight="1">
      <c r="A136" s="46"/>
      <c r="B136" s="386" t="s">
        <v>558</v>
      </c>
      <c r="C136" s="47" t="s">
        <v>467</v>
      </c>
      <c r="D136" s="46"/>
      <c r="E136" s="1561"/>
      <c r="F136" s="366"/>
      <c r="G136" s="1562"/>
      <c r="H136" s="1566"/>
      <c r="I136" s="1563"/>
      <c r="J136" s="1567"/>
      <c r="K136" s="1564"/>
      <c r="L136" s="1568"/>
      <c r="M136" s="46"/>
    </row>
    <row r="137" spans="1:13" ht="18" customHeight="1">
      <c r="A137" s="46"/>
      <c r="B137" s="386" t="s">
        <v>559</v>
      </c>
      <c r="C137" s="47"/>
      <c r="D137" s="46"/>
      <c r="E137" s="1561"/>
      <c r="F137" s="366"/>
      <c r="G137" s="1562"/>
      <c r="H137" s="1566"/>
      <c r="I137" s="1563"/>
      <c r="J137" s="1567"/>
      <c r="K137" s="1564"/>
      <c r="L137" s="1568"/>
      <c r="M137" s="46"/>
    </row>
    <row r="138" spans="1:13" ht="18" customHeight="1">
      <c r="A138" s="48"/>
      <c r="B138" s="387" t="s">
        <v>560</v>
      </c>
      <c r="C138" s="49"/>
      <c r="D138" s="48"/>
      <c r="E138" s="1569"/>
      <c r="F138" s="1570"/>
      <c r="G138" s="1571"/>
      <c r="H138" s="1572"/>
      <c r="I138" s="1573"/>
      <c r="J138" s="1574"/>
      <c r="K138" s="1575"/>
      <c r="L138" s="872"/>
      <c r="M138" s="48"/>
    </row>
    <row r="139" spans="1:13" ht="15.75" customHeight="1">
      <c r="A139" s="72"/>
      <c r="B139" s="93"/>
      <c r="C139" s="93"/>
      <c r="D139" s="72"/>
      <c r="E139" s="72"/>
      <c r="F139" s="353"/>
      <c r="G139" s="354"/>
      <c r="H139" s="353"/>
      <c r="I139" s="363"/>
      <c r="J139" s="353"/>
      <c r="K139" s="363"/>
      <c r="L139" s="353"/>
      <c r="M139" s="757"/>
    </row>
    <row r="140" spans="1:13" ht="21">
      <c r="A140" s="72"/>
      <c r="B140" s="92"/>
      <c r="C140" s="93"/>
      <c r="D140" s="72"/>
      <c r="E140" s="77"/>
      <c r="F140" s="353"/>
      <c r="G140" s="354"/>
      <c r="H140" s="353"/>
      <c r="I140" s="354"/>
      <c r="J140" s="353"/>
      <c r="K140" s="72"/>
      <c r="L140" s="543"/>
      <c r="M140" s="543"/>
    </row>
  </sheetData>
  <mergeCells count="16">
    <mergeCell ref="E31:F31"/>
    <mergeCell ref="G31:H31"/>
    <mergeCell ref="I31:J31"/>
    <mergeCell ref="K31:L31"/>
    <mergeCell ref="E60:F60"/>
    <mergeCell ref="G60:H60"/>
    <mergeCell ref="I60:J60"/>
    <mergeCell ref="K60:L60"/>
    <mergeCell ref="E88:F88"/>
    <mergeCell ref="G88:H88"/>
    <mergeCell ref="I88:J88"/>
    <mergeCell ref="K88:L88"/>
    <mergeCell ref="E116:F116"/>
    <mergeCell ref="G116:H116"/>
    <mergeCell ref="I116:J116"/>
    <mergeCell ref="K116:L116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CFF"/>
  </sheetPr>
  <dimension ref="A1:N44"/>
  <sheetViews>
    <sheetView view="pageBreakPreview" topLeftCell="A28" zoomScaleNormal="120" zoomScaleSheetLayoutView="100" workbookViewId="0">
      <selection activeCell="F34" sqref="F34:M42"/>
    </sheetView>
  </sheetViews>
  <sheetFormatPr defaultColWidth="9.140625" defaultRowHeight="18.75"/>
  <cols>
    <col min="1" max="1" width="5.85546875" style="2" customWidth="1"/>
    <col min="2" max="3" width="19.140625" style="2" customWidth="1"/>
    <col min="4" max="4" width="11.140625" style="2" customWidth="1"/>
    <col min="5" max="5" width="7.85546875" style="2" customWidth="1"/>
    <col min="6" max="6" width="8.7109375" style="2" customWidth="1"/>
    <col min="7" max="7" width="10" style="2" customWidth="1"/>
    <col min="8" max="8" width="8.85546875" style="2" customWidth="1"/>
    <col min="9" max="9" width="10.140625" style="2" customWidth="1"/>
    <col min="10" max="10" width="7.7109375" style="2" customWidth="1"/>
    <col min="11" max="11" width="9.42578125" style="2" customWidth="1"/>
    <col min="12" max="12" width="9.140625" style="2" customWidth="1"/>
    <col min="13" max="13" width="10.28515625" style="2" customWidth="1"/>
    <col min="14" max="14" width="8.5703125" style="2" customWidth="1"/>
    <col min="15" max="16384" width="9.140625" style="2"/>
  </cols>
  <sheetData>
    <row r="1" spans="1:14" ht="21">
      <c r="M1" s="543"/>
      <c r="N1" s="543" t="s">
        <v>321</v>
      </c>
    </row>
    <row r="2" spans="1:14" ht="23.25">
      <c r="B2" s="758" t="s">
        <v>571</v>
      </c>
      <c r="C2" s="758"/>
      <c r="D2" s="758"/>
    </row>
    <row r="3" spans="1:14" ht="21">
      <c r="B3" s="550" t="s">
        <v>615</v>
      </c>
      <c r="C3" s="550"/>
      <c r="D3" s="550"/>
    </row>
    <row r="4" spans="1:14" ht="21">
      <c r="B4" s="555"/>
      <c r="C4" s="899" t="s">
        <v>612</v>
      </c>
      <c r="D4" s="555"/>
      <c r="F4" s="555"/>
    </row>
    <row r="5" spans="1:14" ht="21">
      <c r="B5" s="899" t="s">
        <v>611</v>
      </c>
      <c r="C5" s="899"/>
      <c r="D5" s="899"/>
      <c r="E5" s="555"/>
      <c r="F5" s="555"/>
    </row>
    <row r="7" spans="1:14" ht="21">
      <c r="G7" s="96" t="s">
        <v>595</v>
      </c>
    </row>
    <row r="8" spans="1:14" ht="12.75" customHeight="1"/>
    <row r="9" spans="1:14">
      <c r="A9" s="3" t="s">
        <v>0</v>
      </c>
      <c r="B9" s="181" t="s">
        <v>399</v>
      </c>
      <c r="C9" s="7" t="s">
        <v>3</v>
      </c>
      <c r="D9" s="7" t="s">
        <v>16</v>
      </c>
      <c r="E9" s="3" t="s">
        <v>26</v>
      </c>
      <c r="F9" s="24"/>
      <c r="G9" s="25"/>
      <c r="H9" s="25"/>
      <c r="I9" s="25"/>
      <c r="J9" s="25" t="s">
        <v>8</v>
      </c>
      <c r="K9" s="25"/>
      <c r="L9" s="25"/>
      <c r="M9" s="163"/>
      <c r="N9" s="3" t="s">
        <v>9</v>
      </c>
    </row>
    <row r="10" spans="1:14">
      <c r="A10" s="8"/>
      <c r="B10" s="8"/>
      <c r="C10" s="8"/>
      <c r="D10" s="8" t="s">
        <v>15</v>
      </c>
      <c r="E10" s="8" t="s">
        <v>96</v>
      </c>
      <c r="F10" s="1886" t="s">
        <v>4</v>
      </c>
      <c r="G10" s="1887"/>
      <c r="H10" s="1888" t="s">
        <v>5</v>
      </c>
      <c r="I10" s="1889"/>
      <c r="J10" s="1890" t="s">
        <v>6</v>
      </c>
      <c r="K10" s="1891"/>
      <c r="L10" s="1892" t="s">
        <v>7</v>
      </c>
      <c r="M10" s="1893"/>
      <c r="N10" s="8" t="s">
        <v>11</v>
      </c>
    </row>
    <row r="11" spans="1:14" ht="21">
      <c r="A11" s="8"/>
      <c r="B11" s="8"/>
      <c r="C11" s="8"/>
      <c r="D11" s="8"/>
      <c r="E11" s="8"/>
      <c r="F11" s="164" t="s">
        <v>97</v>
      </c>
      <c r="G11" s="179" t="s">
        <v>23</v>
      </c>
      <c r="H11" s="164" t="s">
        <v>97</v>
      </c>
      <c r="I11" s="175" t="s">
        <v>23</v>
      </c>
      <c r="J11" s="164" t="s">
        <v>97</v>
      </c>
      <c r="K11" s="172" t="s">
        <v>23</v>
      </c>
      <c r="L11" s="164" t="s">
        <v>97</v>
      </c>
      <c r="M11" s="892" t="s">
        <v>23</v>
      </c>
      <c r="N11" s="8"/>
    </row>
    <row r="12" spans="1:14" ht="19.5" customHeight="1">
      <c r="A12" s="165">
        <v>1</v>
      </c>
      <c r="B12" s="973" t="s">
        <v>98</v>
      </c>
      <c r="C12" s="382" t="s">
        <v>123</v>
      </c>
      <c r="D12" s="7" t="s">
        <v>901</v>
      </c>
      <c r="E12" s="165">
        <v>1</v>
      </c>
      <c r="F12" s="165">
        <v>1</v>
      </c>
      <c r="G12" s="180">
        <f>F12/E12*100</f>
        <v>100</v>
      </c>
      <c r="H12" s="165">
        <v>1</v>
      </c>
      <c r="I12" s="176">
        <f>H12/E12*100</f>
        <v>100</v>
      </c>
      <c r="J12" s="165">
        <v>1</v>
      </c>
      <c r="K12" s="171">
        <f>J12/E12*100</f>
        <v>100</v>
      </c>
      <c r="L12" s="165">
        <v>1</v>
      </c>
      <c r="M12" s="893">
        <f>L12/E12*100</f>
        <v>100</v>
      </c>
      <c r="N12" s="165" t="s">
        <v>17</v>
      </c>
    </row>
    <row r="13" spans="1:14" ht="19.5" customHeight="1">
      <c r="A13" s="165">
        <v>2</v>
      </c>
      <c r="B13" s="973" t="s">
        <v>99</v>
      </c>
      <c r="C13" s="383" t="s">
        <v>607</v>
      </c>
      <c r="D13" s="383"/>
      <c r="E13" s="165">
        <v>7</v>
      </c>
      <c r="F13" s="165">
        <v>7</v>
      </c>
      <c r="G13" s="180">
        <f t="shared" ref="G13:G23" si="0">F13/E13*100</f>
        <v>100</v>
      </c>
      <c r="H13" s="165">
        <v>7</v>
      </c>
      <c r="I13" s="176">
        <f t="shared" ref="I13:I23" si="1">H13/E13*100</f>
        <v>100</v>
      </c>
      <c r="J13" s="165">
        <v>7</v>
      </c>
      <c r="K13" s="171">
        <f t="shared" ref="K13:K23" si="2">J13/E13*100</f>
        <v>100</v>
      </c>
      <c r="L13" s="165">
        <v>7</v>
      </c>
      <c r="M13" s="893">
        <f t="shared" ref="M13:M23" si="3">L13/E13*100</f>
        <v>100</v>
      </c>
      <c r="N13" s="165" t="s">
        <v>17</v>
      </c>
    </row>
    <row r="14" spans="1:14" ht="19.5" customHeight="1">
      <c r="A14" s="165">
        <v>3</v>
      </c>
      <c r="B14" s="162" t="s">
        <v>100</v>
      </c>
      <c r="C14" s="383" t="s">
        <v>608</v>
      </c>
      <c r="D14" s="299"/>
      <c r="E14" s="165">
        <v>36</v>
      </c>
      <c r="F14" s="165">
        <v>36</v>
      </c>
      <c r="G14" s="180">
        <f t="shared" si="0"/>
        <v>100</v>
      </c>
      <c r="H14" s="165">
        <v>36</v>
      </c>
      <c r="I14" s="176">
        <f t="shared" si="1"/>
        <v>100</v>
      </c>
      <c r="J14" s="165">
        <v>36</v>
      </c>
      <c r="K14" s="171">
        <f t="shared" si="2"/>
        <v>100</v>
      </c>
      <c r="L14" s="165">
        <v>36</v>
      </c>
      <c r="M14" s="893">
        <f t="shared" si="3"/>
        <v>100</v>
      </c>
      <c r="N14" s="165" t="s">
        <v>17</v>
      </c>
    </row>
    <row r="15" spans="1:14" ht="19.5" customHeight="1">
      <c r="A15" s="165">
        <v>4</v>
      </c>
      <c r="B15" s="162" t="s">
        <v>101</v>
      </c>
      <c r="C15" s="383" t="s">
        <v>609</v>
      </c>
      <c r="D15" s="299"/>
      <c r="E15" s="165">
        <v>82</v>
      </c>
      <c r="F15" s="165">
        <v>76</v>
      </c>
      <c r="G15" s="594">
        <f t="shared" si="0"/>
        <v>92.682926829268297</v>
      </c>
      <c r="H15" s="165">
        <v>76</v>
      </c>
      <c r="I15" s="431">
        <f t="shared" si="1"/>
        <v>92.682926829268297</v>
      </c>
      <c r="J15" s="165">
        <v>76</v>
      </c>
      <c r="K15" s="432">
        <f t="shared" si="2"/>
        <v>92.682926829268297</v>
      </c>
      <c r="L15" s="165">
        <v>77</v>
      </c>
      <c r="M15" s="894">
        <f t="shared" si="3"/>
        <v>93.902439024390233</v>
      </c>
      <c r="N15" s="165" t="s">
        <v>17</v>
      </c>
    </row>
    <row r="16" spans="1:14" ht="19.5" customHeight="1">
      <c r="A16" s="165">
        <v>5</v>
      </c>
      <c r="B16" s="162" t="s">
        <v>102</v>
      </c>
      <c r="C16" s="383" t="s">
        <v>610</v>
      </c>
      <c r="D16" s="299"/>
      <c r="E16" s="165">
        <v>124</v>
      </c>
      <c r="F16" s="165">
        <v>142</v>
      </c>
      <c r="G16" s="594">
        <f t="shared" si="0"/>
        <v>114.51612903225808</v>
      </c>
      <c r="H16" s="165">
        <v>142</v>
      </c>
      <c r="I16" s="431">
        <f t="shared" si="1"/>
        <v>114.51612903225808</v>
      </c>
      <c r="J16" s="165">
        <v>142</v>
      </c>
      <c r="K16" s="432">
        <f t="shared" si="2"/>
        <v>114.51612903225808</v>
      </c>
      <c r="L16" s="165">
        <v>142</v>
      </c>
      <c r="M16" s="894">
        <f t="shared" si="3"/>
        <v>114.51612903225808</v>
      </c>
      <c r="N16" s="165" t="s">
        <v>17</v>
      </c>
    </row>
    <row r="17" spans="1:14">
      <c r="A17" s="165">
        <v>6</v>
      </c>
      <c r="B17" s="162" t="s">
        <v>103</v>
      </c>
      <c r="C17" s="383"/>
      <c r="D17" s="299"/>
      <c r="E17" s="165">
        <v>154</v>
      </c>
      <c r="F17" s="165">
        <v>80</v>
      </c>
      <c r="G17" s="594">
        <f t="shared" si="0"/>
        <v>51.94805194805194</v>
      </c>
      <c r="H17" s="165">
        <v>81</v>
      </c>
      <c r="I17" s="431">
        <f t="shared" si="1"/>
        <v>52.597402597402599</v>
      </c>
      <c r="J17" s="165">
        <v>80</v>
      </c>
      <c r="K17" s="432">
        <f t="shared" si="2"/>
        <v>51.94805194805194</v>
      </c>
      <c r="L17" s="165">
        <v>81</v>
      </c>
      <c r="M17" s="894">
        <f t="shared" si="3"/>
        <v>52.597402597402599</v>
      </c>
      <c r="N17" s="165" t="s">
        <v>17</v>
      </c>
    </row>
    <row r="18" spans="1:14">
      <c r="A18" s="165">
        <v>7</v>
      </c>
      <c r="B18" s="162" t="s">
        <v>104</v>
      </c>
      <c r="C18" s="299"/>
      <c r="D18" s="299"/>
      <c r="E18" s="165">
        <v>337</v>
      </c>
      <c r="F18" s="165">
        <v>317</v>
      </c>
      <c r="G18" s="594">
        <f t="shared" si="0"/>
        <v>94.065281899109792</v>
      </c>
      <c r="H18" s="165">
        <v>320</v>
      </c>
      <c r="I18" s="431">
        <f t="shared" si="1"/>
        <v>94.955489614243334</v>
      </c>
      <c r="J18" s="165">
        <v>327</v>
      </c>
      <c r="K18" s="432">
        <f t="shared" si="2"/>
        <v>97.032640949554889</v>
      </c>
      <c r="L18" s="165">
        <v>322</v>
      </c>
      <c r="M18" s="894">
        <f t="shared" si="3"/>
        <v>95.548961424332347</v>
      </c>
      <c r="N18" s="165" t="s">
        <v>34</v>
      </c>
    </row>
    <row r="19" spans="1:14">
      <c r="A19" s="165">
        <v>8</v>
      </c>
      <c r="B19" s="162" t="s">
        <v>105</v>
      </c>
      <c r="C19" s="299"/>
      <c r="D19" s="299"/>
      <c r="E19" s="165">
        <v>455</v>
      </c>
      <c r="F19" s="165">
        <v>377</v>
      </c>
      <c r="G19" s="594">
        <f t="shared" si="0"/>
        <v>82.857142857142861</v>
      </c>
      <c r="H19" s="165">
        <v>377</v>
      </c>
      <c r="I19" s="431">
        <f t="shared" si="1"/>
        <v>82.857142857142861</v>
      </c>
      <c r="J19" s="165">
        <v>382</v>
      </c>
      <c r="K19" s="432">
        <f t="shared" si="2"/>
        <v>83.956043956043956</v>
      </c>
      <c r="L19" s="165">
        <v>377</v>
      </c>
      <c r="M19" s="894">
        <f t="shared" si="3"/>
        <v>82.857142857142861</v>
      </c>
      <c r="N19" s="165" t="s">
        <v>34</v>
      </c>
    </row>
    <row r="20" spans="1:14">
      <c r="A20" s="165">
        <v>9</v>
      </c>
      <c r="B20" s="162" t="s">
        <v>106</v>
      </c>
      <c r="C20" s="299"/>
      <c r="D20" s="299"/>
      <c r="E20" s="165">
        <v>619</v>
      </c>
      <c r="F20" s="165">
        <v>316</v>
      </c>
      <c r="G20" s="594">
        <f t="shared" si="0"/>
        <v>51.050080775444265</v>
      </c>
      <c r="H20" s="165">
        <v>316</v>
      </c>
      <c r="I20" s="431">
        <f t="shared" si="1"/>
        <v>51.050080775444265</v>
      </c>
      <c r="J20" s="165">
        <v>322</v>
      </c>
      <c r="K20" s="432">
        <f t="shared" si="2"/>
        <v>52.019386106623585</v>
      </c>
      <c r="L20" s="165">
        <v>335</v>
      </c>
      <c r="M20" s="894">
        <f t="shared" si="3"/>
        <v>54.119547657512115</v>
      </c>
      <c r="N20" s="165" t="s">
        <v>17</v>
      </c>
    </row>
    <row r="21" spans="1:14">
      <c r="A21" s="165">
        <v>10</v>
      </c>
      <c r="B21" s="162" t="s">
        <v>107</v>
      </c>
      <c r="C21" s="299"/>
      <c r="D21" s="299"/>
      <c r="E21" s="165">
        <v>171</v>
      </c>
      <c r="F21" s="165">
        <v>164</v>
      </c>
      <c r="G21" s="594">
        <f t="shared" si="0"/>
        <v>95.906432748538009</v>
      </c>
      <c r="H21" s="165">
        <v>164</v>
      </c>
      <c r="I21" s="431">
        <f t="shared" si="1"/>
        <v>95.906432748538009</v>
      </c>
      <c r="J21" s="165">
        <v>164</v>
      </c>
      <c r="K21" s="432">
        <f t="shared" si="2"/>
        <v>95.906432748538009</v>
      </c>
      <c r="L21" s="165">
        <v>165</v>
      </c>
      <c r="M21" s="894">
        <f t="shared" si="3"/>
        <v>96.491228070175438</v>
      </c>
      <c r="N21" s="165" t="s">
        <v>17</v>
      </c>
    </row>
    <row r="22" spans="1:14" ht="19.5" customHeight="1">
      <c r="A22" s="165">
        <v>11</v>
      </c>
      <c r="B22" s="162" t="s">
        <v>108</v>
      </c>
      <c r="C22" s="570"/>
      <c r="D22" s="570"/>
      <c r="E22" s="165">
        <v>309</v>
      </c>
      <c r="F22" s="165">
        <v>146</v>
      </c>
      <c r="G22" s="594">
        <f t="shared" si="0"/>
        <v>47.249190938511326</v>
      </c>
      <c r="H22" s="165">
        <v>146</v>
      </c>
      <c r="I22" s="431">
        <f t="shared" si="1"/>
        <v>47.249190938511326</v>
      </c>
      <c r="J22" s="165">
        <v>146</v>
      </c>
      <c r="K22" s="432">
        <f t="shared" si="2"/>
        <v>47.249190938511326</v>
      </c>
      <c r="L22" s="165">
        <v>146</v>
      </c>
      <c r="M22" s="894">
        <f t="shared" si="3"/>
        <v>47.249190938511326</v>
      </c>
      <c r="N22" s="165" t="s">
        <v>17</v>
      </c>
    </row>
    <row r="23" spans="1:14">
      <c r="A23" s="165"/>
      <c r="B23" s="182" t="s">
        <v>68</v>
      </c>
      <c r="C23" s="182"/>
      <c r="D23" s="182"/>
      <c r="E23" s="165">
        <f>SUM(E12:E22)</f>
        <v>2295</v>
      </c>
      <c r="F23" s="898">
        <f>SUM(F12:F22)</f>
        <v>1662</v>
      </c>
      <c r="G23" s="594">
        <f t="shared" si="0"/>
        <v>72.41830065359477</v>
      </c>
      <c r="H23" s="897">
        <f>SUM(H12:H22)</f>
        <v>1666</v>
      </c>
      <c r="I23" s="431">
        <f t="shared" si="1"/>
        <v>72.592592592592595</v>
      </c>
      <c r="J23" s="896">
        <f>SUM(J12:J22)</f>
        <v>1683</v>
      </c>
      <c r="K23" s="432">
        <f t="shared" si="2"/>
        <v>73.333333333333329</v>
      </c>
      <c r="L23" s="895">
        <f>SUM(L12:L22)</f>
        <v>1689</v>
      </c>
      <c r="M23" s="894">
        <f t="shared" si="3"/>
        <v>73.594771241830074</v>
      </c>
      <c r="N23" s="168" t="s">
        <v>17</v>
      </c>
    </row>
    <row r="24" spans="1:14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</row>
    <row r="25" spans="1:14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</row>
    <row r="26" spans="1:14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</row>
    <row r="27" spans="1:14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584"/>
    </row>
    <row r="28" spans="1:14" ht="21">
      <c r="B28" s="1283"/>
      <c r="C28" s="1283"/>
      <c r="D28" s="1283"/>
      <c r="M28" s="543"/>
      <c r="N28" s="566" t="s">
        <v>322</v>
      </c>
    </row>
    <row r="29" spans="1:14" ht="22.7" customHeight="1">
      <c r="G29" s="96" t="s">
        <v>595</v>
      </c>
    </row>
    <row r="30" spans="1:14" ht="11.25" customHeight="1"/>
    <row r="31" spans="1:14" ht="21" customHeight="1">
      <c r="A31" s="3" t="s">
        <v>0</v>
      </c>
      <c r="B31" s="181" t="s">
        <v>257</v>
      </c>
      <c r="C31" s="7" t="s">
        <v>3</v>
      </c>
      <c r="D31" s="7" t="s">
        <v>16</v>
      </c>
      <c r="E31" s="3" t="s">
        <v>26</v>
      </c>
      <c r="F31" s="24"/>
      <c r="G31" s="25"/>
      <c r="H31" s="25"/>
      <c r="I31" s="25"/>
      <c r="J31" s="25" t="s">
        <v>8</v>
      </c>
      <c r="K31" s="25"/>
      <c r="L31" s="25"/>
      <c r="M31" s="163"/>
      <c r="N31" s="3" t="s">
        <v>9</v>
      </c>
    </row>
    <row r="32" spans="1:14" ht="21.75" customHeight="1">
      <c r="A32" s="8"/>
      <c r="B32" s="8" t="s">
        <v>398</v>
      </c>
      <c r="C32" s="8"/>
      <c r="D32" s="8" t="s">
        <v>15</v>
      </c>
      <c r="E32" s="8" t="s">
        <v>96</v>
      </c>
      <c r="F32" s="1886" t="s">
        <v>4</v>
      </c>
      <c r="G32" s="1887"/>
      <c r="H32" s="1888" t="s">
        <v>5</v>
      </c>
      <c r="I32" s="1889"/>
      <c r="J32" s="1890" t="s">
        <v>6</v>
      </c>
      <c r="K32" s="1891"/>
      <c r="L32" s="1892" t="s">
        <v>7</v>
      </c>
      <c r="M32" s="1893"/>
      <c r="N32" s="8" t="s">
        <v>11</v>
      </c>
    </row>
    <row r="33" spans="1:14" ht="21.75" customHeight="1">
      <c r="A33" s="8"/>
      <c r="B33" s="8"/>
      <c r="C33" s="8"/>
      <c r="D33" s="8"/>
      <c r="E33" s="8"/>
      <c r="F33" s="164" t="s">
        <v>97</v>
      </c>
      <c r="G33" s="179" t="s">
        <v>23</v>
      </c>
      <c r="H33" s="164" t="s">
        <v>97</v>
      </c>
      <c r="I33" s="175" t="s">
        <v>23</v>
      </c>
      <c r="J33" s="164" t="s">
        <v>97</v>
      </c>
      <c r="K33" s="172" t="s">
        <v>23</v>
      </c>
      <c r="L33" s="164" t="s">
        <v>97</v>
      </c>
      <c r="M33" s="892" t="s">
        <v>23</v>
      </c>
      <c r="N33" s="8"/>
    </row>
    <row r="34" spans="1:14" ht="21" customHeight="1">
      <c r="A34" s="24">
        <v>1</v>
      </c>
      <c r="B34" s="162" t="s">
        <v>572</v>
      </c>
      <c r="C34" s="382" t="s">
        <v>123</v>
      </c>
      <c r="D34" s="7" t="s">
        <v>901</v>
      </c>
      <c r="E34" s="163"/>
      <c r="F34" s="1528"/>
      <c r="G34" s="1529" t="e">
        <f>F34/E34*100</f>
        <v>#DIV/0!</v>
      </c>
      <c r="H34" s="1528"/>
      <c r="I34" s="1530" t="e">
        <f>H34/E34*100</f>
        <v>#DIV/0!</v>
      </c>
      <c r="J34" s="1528"/>
      <c r="K34" s="1531" t="e">
        <f>J34/E34*100</f>
        <v>#DIV/0!</v>
      </c>
      <c r="L34" s="1528"/>
      <c r="M34" s="1532" t="e">
        <f>L34/E34*100</f>
        <v>#DIV/0!</v>
      </c>
      <c r="N34" s="165"/>
    </row>
    <row r="35" spans="1:14" ht="21" customHeight="1">
      <c r="A35" s="24">
        <v>2</v>
      </c>
      <c r="B35" s="162" t="s">
        <v>573</v>
      </c>
      <c r="C35" s="383" t="s">
        <v>607</v>
      </c>
      <c r="D35" s="383"/>
      <c r="E35" s="163"/>
      <c r="F35" s="1528"/>
      <c r="G35" s="1529" t="e">
        <f t="shared" ref="G35:G41" si="4">F35/E35*100</f>
        <v>#DIV/0!</v>
      </c>
      <c r="H35" s="1528"/>
      <c r="I35" s="1530" t="e">
        <f t="shared" ref="I35:I42" si="5">H35/E35*100</f>
        <v>#DIV/0!</v>
      </c>
      <c r="J35" s="1528"/>
      <c r="K35" s="1531" t="e">
        <f t="shared" ref="K35:K41" si="6">J35/E35*100</f>
        <v>#DIV/0!</v>
      </c>
      <c r="L35" s="1528"/>
      <c r="M35" s="1532" t="e">
        <f t="shared" ref="M35:M41" si="7">L35/E35*100</f>
        <v>#DIV/0!</v>
      </c>
      <c r="N35" s="165"/>
    </row>
    <row r="36" spans="1:14" ht="21" customHeight="1">
      <c r="A36" s="24">
        <v>3</v>
      </c>
      <c r="B36" s="162" t="s">
        <v>574</v>
      </c>
      <c r="C36" s="383" t="s">
        <v>613</v>
      </c>
      <c r="D36" s="299"/>
      <c r="E36" s="163"/>
      <c r="F36" s="1528"/>
      <c r="G36" s="1529" t="e">
        <f t="shared" si="4"/>
        <v>#DIV/0!</v>
      </c>
      <c r="H36" s="1528"/>
      <c r="I36" s="1530" t="e">
        <f t="shared" si="5"/>
        <v>#DIV/0!</v>
      </c>
      <c r="J36" s="1528"/>
      <c r="K36" s="1531" t="e">
        <f t="shared" si="6"/>
        <v>#DIV/0!</v>
      </c>
      <c r="L36" s="1528"/>
      <c r="M36" s="1532" t="e">
        <f t="shared" si="7"/>
        <v>#DIV/0!</v>
      </c>
      <c r="N36" s="165"/>
    </row>
    <row r="37" spans="1:14" ht="21" customHeight="1">
      <c r="A37" s="24">
        <v>4</v>
      </c>
      <c r="B37" s="162" t="s">
        <v>575</v>
      </c>
      <c r="C37" s="383" t="s">
        <v>609</v>
      </c>
      <c r="D37" s="299"/>
      <c r="E37" s="163"/>
      <c r="F37" s="1528"/>
      <c r="G37" s="1529" t="e">
        <f t="shared" si="4"/>
        <v>#DIV/0!</v>
      </c>
      <c r="H37" s="1528"/>
      <c r="I37" s="1530" t="e">
        <f t="shared" si="5"/>
        <v>#DIV/0!</v>
      </c>
      <c r="J37" s="1528"/>
      <c r="K37" s="1531" t="e">
        <f t="shared" si="6"/>
        <v>#DIV/0!</v>
      </c>
      <c r="L37" s="1528"/>
      <c r="M37" s="1532" t="e">
        <f t="shared" si="7"/>
        <v>#DIV/0!</v>
      </c>
      <c r="N37" s="165"/>
    </row>
    <row r="38" spans="1:14" ht="21" customHeight="1">
      <c r="A38" s="24">
        <v>5</v>
      </c>
      <c r="B38" s="162" t="s">
        <v>48</v>
      </c>
      <c r="C38" s="383" t="s">
        <v>610</v>
      </c>
      <c r="D38" s="299"/>
      <c r="E38" s="163"/>
      <c r="F38" s="1528"/>
      <c r="G38" s="1529" t="e">
        <f t="shared" si="4"/>
        <v>#DIV/0!</v>
      </c>
      <c r="H38" s="1528"/>
      <c r="I38" s="1530" t="e">
        <f t="shared" si="5"/>
        <v>#DIV/0!</v>
      </c>
      <c r="J38" s="1528"/>
      <c r="K38" s="1531" t="e">
        <f t="shared" si="6"/>
        <v>#DIV/0!</v>
      </c>
      <c r="L38" s="1528"/>
      <c r="M38" s="1532" t="e">
        <f t="shared" si="7"/>
        <v>#DIV/0!</v>
      </c>
      <c r="N38" s="165"/>
    </row>
    <row r="39" spans="1:14" ht="21" customHeight="1">
      <c r="A39" s="24">
        <v>6</v>
      </c>
      <c r="B39" s="162" t="s">
        <v>46</v>
      </c>
      <c r="C39" s="383"/>
      <c r="D39" s="299"/>
      <c r="E39" s="163"/>
      <c r="F39" s="1528"/>
      <c r="G39" s="1529" t="e">
        <f t="shared" si="4"/>
        <v>#DIV/0!</v>
      </c>
      <c r="H39" s="1528"/>
      <c r="I39" s="1530" t="e">
        <f t="shared" si="5"/>
        <v>#DIV/0!</v>
      </c>
      <c r="J39" s="1528"/>
      <c r="K39" s="1531" t="e">
        <f t="shared" si="6"/>
        <v>#DIV/0!</v>
      </c>
      <c r="L39" s="1528"/>
      <c r="M39" s="1532" t="e">
        <f t="shared" si="7"/>
        <v>#DIV/0!</v>
      </c>
      <c r="N39" s="165"/>
    </row>
    <row r="40" spans="1:14" ht="21" customHeight="1">
      <c r="A40" s="24">
        <v>7</v>
      </c>
      <c r="B40" s="162" t="s">
        <v>576</v>
      </c>
      <c r="C40" s="299"/>
      <c r="D40" s="974"/>
      <c r="E40" s="163"/>
      <c r="F40" s="1528"/>
      <c r="G40" s="1529" t="e">
        <f t="shared" si="4"/>
        <v>#DIV/0!</v>
      </c>
      <c r="H40" s="1528"/>
      <c r="I40" s="1530" t="e">
        <f t="shared" si="5"/>
        <v>#DIV/0!</v>
      </c>
      <c r="J40" s="1528"/>
      <c r="K40" s="1531" t="e">
        <f t="shared" si="6"/>
        <v>#DIV/0!</v>
      </c>
      <c r="L40" s="1528"/>
      <c r="M40" s="1532" t="e">
        <f t="shared" si="7"/>
        <v>#DIV/0!</v>
      </c>
      <c r="N40" s="165"/>
    </row>
    <row r="41" spans="1:14" ht="21" customHeight="1">
      <c r="A41" s="24">
        <v>8</v>
      </c>
      <c r="B41" s="162" t="s">
        <v>111</v>
      </c>
      <c r="C41" s="570"/>
      <c r="D41" s="975"/>
      <c r="E41" s="163"/>
      <c r="F41" s="1528"/>
      <c r="G41" s="1529" t="e">
        <f t="shared" si="4"/>
        <v>#DIV/0!</v>
      </c>
      <c r="H41" s="1528"/>
      <c r="I41" s="1530" t="e">
        <f t="shared" si="5"/>
        <v>#DIV/0!</v>
      </c>
      <c r="J41" s="1528"/>
      <c r="K41" s="1531" t="e">
        <f t="shared" si="6"/>
        <v>#DIV/0!</v>
      </c>
      <c r="L41" s="1528"/>
      <c r="M41" s="1532" t="e">
        <f t="shared" si="7"/>
        <v>#DIV/0!</v>
      </c>
      <c r="N41" s="165"/>
    </row>
    <row r="42" spans="1:14" ht="21" customHeight="1">
      <c r="A42" s="165"/>
      <c r="B42" s="183" t="s">
        <v>68</v>
      </c>
      <c r="C42" s="183"/>
      <c r="D42" s="183"/>
      <c r="E42" s="1347">
        <f>SUM(E34:E41)</f>
        <v>0</v>
      </c>
      <c r="F42" s="1533">
        <f>SUM(F34:F41)</f>
        <v>0</v>
      </c>
      <c r="G42" s="1529" t="e">
        <f>F42/E42*100</f>
        <v>#DIV/0!</v>
      </c>
      <c r="H42" s="1534">
        <f>SUM(H34:H41)</f>
        <v>0</v>
      </c>
      <c r="I42" s="1530" t="e">
        <f t="shared" si="5"/>
        <v>#DIV/0!</v>
      </c>
      <c r="J42" s="1535">
        <f>SUM(J34:J41)</f>
        <v>0</v>
      </c>
      <c r="K42" s="1531" t="e">
        <f t="shared" ref="K42" si="8">J42/G42*100</f>
        <v>#DIV/0!</v>
      </c>
      <c r="L42" s="1536">
        <f>SUM(L34:L41)</f>
        <v>0</v>
      </c>
      <c r="M42" s="1532" t="e">
        <f t="shared" ref="M42" si="9">L42/I42*100</f>
        <v>#DIV/0!</v>
      </c>
      <c r="N42" s="165"/>
    </row>
    <row r="44" spans="1:14" ht="19.5" customHeight="1"/>
  </sheetData>
  <mergeCells count="8">
    <mergeCell ref="F10:G10"/>
    <mergeCell ref="H10:I10"/>
    <mergeCell ref="J10:K10"/>
    <mergeCell ref="L10:M10"/>
    <mergeCell ref="F32:G32"/>
    <mergeCell ref="H32:I32"/>
    <mergeCell ref="J32:K32"/>
    <mergeCell ref="L32:M32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CFF"/>
  </sheetPr>
  <dimension ref="A1:R78"/>
  <sheetViews>
    <sheetView view="pageBreakPreview" topLeftCell="A58" zoomScale="110" zoomScaleNormal="120" zoomScaleSheetLayoutView="110" workbookViewId="0">
      <selection activeCell="F23" sqref="F23:Q23"/>
    </sheetView>
  </sheetViews>
  <sheetFormatPr defaultColWidth="9.140625" defaultRowHeight="18.75"/>
  <cols>
    <col min="1" max="1" width="4.7109375" style="97" customWidth="1"/>
    <col min="2" max="2" width="15" style="186" customWidth="1"/>
    <col min="3" max="3" width="16.85546875" style="238" customWidth="1"/>
    <col min="4" max="4" width="16.28515625" style="186" customWidth="1"/>
    <col min="5" max="5" width="9.85546875" style="186" customWidth="1"/>
    <col min="6" max="6" width="5.7109375" style="186" customWidth="1"/>
    <col min="7" max="7" width="5.85546875" style="186" customWidth="1"/>
    <col min="8" max="8" width="7.140625" style="389" customWidth="1"/>
    <col min="9" max="9" width="6.42578125" style="410" customWidth="1"/>
    <col min="10" max="10" width="5.28515625" style="186" customWidth="1"/>
    <col min="11" max="11" width="8.140625" style="389" customWidth="1"/>
    <col min="12" max="12" width="6" style="186" customWidth="1"/>
    <col min="13" max="13" width="6.28515625" style="418" customWidth="1"/>
    <col min="14" max="14" width="7.7109375" style="389" customWidth="1"/>
    <col min="15" max="15" width="6" style="186" customWidth="1"/>
    <col min="16" max="16" width="6.28515625" style="186" customWidth="1"/>
    <col min="17" max="17" width="7.28515625" style="389" customWidth="1"/>
    <col min="18" max="18" width="5.7109375" style="186" customWidth="1"/>
    <col min="19" max="16384" width="9.140625" style="186"/>
  </cols>
  <sheetData>
    <row r="1" spans="1:18" ht="26.25">
      <c r="B1" s="549" t="s">
        <v>272</v>
      </c>
      <c r="Q1" s="543" t="s">
        <v>269</v>
      </c>
      <c r="R1" s="552" t="s">
        <v>273</v>
      </c>
    </row>
    <row r="2" spans="1:18" ht="21">
      <c r="B2" s="553" t="s">
        <v>619</v>
      </c>
    </row>
    <row r="3" spans="1:18" ht="21">
      <c r="B3" s="554"/>
      <c r="C3" s="900" t="s">
        <v>614</v>
      </c>
    </row>
    <row r="4" spans="1:18" ht="21">
      <c r="B4" s="900" t="s">
        <v>884</v>
      </c>
      <c r="C4" s="554"/>
    </row>
    <row r="5" spans="1:18" ht="21">
      <c r="B5" s="900" t="s">
        <v>885</v>
      </c>
      <c r="C5" s="554"/>
    </row>
    <row r="6" spans="1:18" ht="12.75" customHeight="1"/>
    <row r="7" spans="1:18" ht="21">
      <c r="H7" s="388" t="s">
        <v>594</v>
      </c>
      <c r="I7" s="409"/>
    </row>
    <row r="8" spans="1:18" ht="7.5" customHeight="1"/>
    <row r="9" spans="1:18" ht="18.75" customHeight="1">
      <c r="A9" s="164" t="s">
        <v>0</v>
      </c>
      <c r="B9" s="164" t="s">
        <v>112</v>
      </c>
      <c r="C9" s="239" t="s">
        <v>113</v>
      </c>
      <c r="D9" s="164" t="s">
        <v>3</v>
      </c>
      <c r="E9" s="164" t="s">
        <v>114</v>
      </c>
      <c r="F9" s="208"/>
      <c r="G9" s="187"/>
      <c r="H9" s="279"/>
      <c r="I9" s="411"/>
      <c r="J9" s="187"/>
      <c r="K9" s="279"/>
      <c r="L9" s="187" t="s">
        <v>8</v>
      </c>
      <c r="M9" s="419"/>
      <c r="N9" s="279"/>
      <c r="O9" s="187"/>
      <c r="P9" s="187"/>
      <c r="Q9" s="401"/>
      <c r="R9" s="465" t="s">
        <v>9</v>
      </c>
    </row>
    <row r="10" spans="1:18" ht="16.5" customHeight="1">
      <c r="A10" s="195"/>
      <c r="B10" s="195"/>
      <c r="C10" s="240"/>
      <c r="D10" s="195"/>
      <c r="E10" s="195"/>
      <c r="F10" s="214"/>
      <c r="G10" s="212" t="s">
        <v>4</v>
      </c>
      <c r="H10" s="331"/>
      <c r="I10" s="412"/>
      <c r="J10" s="216" t="s">
        <v>5</v>
      </c>
      <c r="K10" s="280"/>
      <c r="L10" s="207"/>
      <c r="M10" s="420" t="s">
        <v>6</v>
      </c>
      <c r="N10" s="397"/>
      <c r="O10" s="920"/>
      <c r="P10" s="921" t="s">
        <v>7</v>
      </c>
      <c r="Q10" s="922"/>
      <c r="R10" s="160" t="s">
        <v>11</v>
      </c>
    </row>
    <row r="11" spans="1:18">
      <c r="A11" s="160"/>
      <c r="B11" s="160"/>
      <c r="C11" s="241"/>
      <c r="D11" s="160"/>
      <c r="E11" s="160"/>
      <c r="F11" s="217" t="s">
        <v>26</v>
      </c>
      <c r="G11" s="217" t="s">
        <v>26</v>
      </c>
      <c r="H11" s="390" t="s">
        <v>23</v>
      </c>
      <c r="I11" s="413" t="s">
        <v>26</v>
      </c>
      <c r="J11" s="221" t="s">
        <v>26</v>
      </c>
      <c r="K11" s="281" t="s">
        <v>23</v>
      </c>
      <c r="L11" s="223" t="s">
        <v>26</v>
      </c>
      <c r="M11" s="421" t="s">
        <v>26</v>
      </c>
      <c r="N11" s="398" t="s">
        <v>23</v>
      </c>
      <c r="O11" s="226" t="s">
        <v>26</v>
      </c>
      <c r="P11" s="226" t="s">
        <v>26</v>
      </c>
      <c r="Q11" s="402" t="s">
        <v>23</v>
      </c>
      <c r="R11" s="160"/>
    </row>
    <row r="12" spans="1:18" ht="18.75" customHeight="1">
      <c r="A12" s="161"/>
      <c r="B12" s="161"/>
      <c r="C12" s="242"/>
      <c r="D12" s="161"/>
      <c r="E12" s="161"/>
      <c r="F12" s="218" t="s">
        <v>54</v>
      </c>
      <c r="G12" s="218" t="s">
        <v>120</v>
      </c>
      <c r="H12" s="391"/>
      <c r="I12" s="414" t="s">
        <v>54</v>
      </c>
      <c r="J12" s="222" t="s">
        <v>120</v>
      </c>
      <c r="K12" s="282"/>
      <c r="L12" s="224" t="s">
        <v>54</v>
      </c>
      <c r="M12" s="422" t="s">
        <v>120</v>
      </c>
      <c r="N12" s="399"/>
      <c r="O12" s="227" t="s">
        <v>54</v>
      </c>
      <c r="P12" s="227" t="s">
        <v>120</v>
      </c>
      <c r="Q12" s="403"/>
      <c r="R12" s="160"/>
    </row>
    <row r="13" spans="1:18" ht="20.25" customHeight="1">
      <c r="A13" s="160">
        <v>1</v>
      </c>
      <c r="B13" s="436" t="s">
        <v>274</v>
      </c>
      <c r="C13" s="243" t="s">
        <v>117</v>
      </c>
      <c r="D13" s="253" t="s">
        <v>123</v>
      </c>
      <c r="E13" s="189">
        <v>100</v>
      </c>
      <c r="F13" s="1615"/>
      <c r="G13" s="1616"/>
      <c r="H13" s="1617" t="e">
        <f>G13/F13*100</f>
        <v>#DIV/0!</v>
      </c>
      <c r="I13" s="1616"/>
      <c r="J13" s="1616"/>
      <c r="K13" s="1618" t="e">
        <f>J13/I13*100</f>
        <v>#DIV/0!</v>
      </c>
      <c r="L13" s="1616"/>
      <c r="M13" s="1616"/>
      <c r="N13" s="1619" t="e">
        <f>M13/L13*100</f>
        <v>#DIV/0!</v>
      </c>
      <c r="O13" s="1616"/>
      <c r="P13" s="1616"/>
      <c r="Q13" s="1620" t="e">
        <f>P13/O13*100</f>
        <v>#DIV/0!</v>
      </c>
      <c r="R13" s="400"/>
    </row>
    <row r="14" spans="1:18" ht="18.75" customHeight="1">
      <c r="A14" s="160"/>
      <c r="B14" s="199" t="s">
        <v>275</v>
      </c>
      <c r="C14" s="243"/>
      <c r="D14" s="254" t="s">
        <v>579</v>
      </c>
      <c r="E14" s="220"/>
      <c r="F14" s="393"/>
      <c r="G14" s="209"/>
      <c r="H14" s="341"/>
      <c r="I14" s="415"/>
      <c r="J14" s="210"/>
      <c r="K14" s="395"/>
      <c r="L14" s="211"/>
      <c r="M14" s="311"/>
      <c r="N14" s="339"/>
      <c r="O14" s="394"/>
      <c r="P14" s="394"/>
      <c r="Q14" s="923"/>
      <c r="R14" s="160"/>
    </row>
    <row r="15" spans="1:18" ht="18.75" customHeight="1">
      <c r="A15" s="160"/>
      <c r="B15" s="199"/>
      <c r="C15" s="243"/>
      <c r="D15" s="254" t="s">
        <v>580</v>
      </c>
      <c r="E15" s="220"/>
      <c r="F15" s="393"/>
      <c r="G15" s="209"/>
      <c r="H15" s="341"/>
      <c r="I15" s="415"/>
      <c r="J15" s="210"/>
      <c r="K15" s="395"/>
      <c r="L15" s="211"/>
      <c r="M15" s="311"/>
      <c r="N15" s="339"/>
      <c r="O15" s="394"/>
      <c r="P15" s="394"/>
      <c r="Q15" s="923"/>
      <c r="R15" s="160"/>
    </row>
    <row r="16" spans="1:18" ht="19.5" customHeight="1">
      <c r="A16" s="160"/>
      <c r="B16" s="199"/>
      <c r="C16" s="243"/>
      <c r="D16" s="254" t="s">
        <v>581</v>
      </c>
      <c r="E16" s="220"/>
      <c r="F16" s="393"/>
      <c r="G16" s="209"/>
      <c r="H16" s="341"/>
      <c r="I16" s="415"/>
      <c r="J16" s="210"/>
      <c r="K16" s="395"/>
      <c r="L16" s="211"/>
      <c r="M16" s="311"/>
      <c r="N16" s="339"/>
      <c r="O16" s="394"/>
      <c r="P16" s="394"/>
      <c r="Q16" s="923"/>
      <c r="R16" s="160"/>
    </row>
    <row r="17" spans="1:18" ht="20.25" customHeight="1">
      <c r="A17" s="160"/>
      <c r="B17" s="199"/>
      <c r="C17" s="243"/>
      <c r="D17" s="254" t="s">
        <v>583</v>
      </c>
      <c r="E17" s="220"/>
      <c r="F17" s="393"/>
      <c r="G17" s="209"/>
      <c r="H17" s="341"/>
      <c r="I17" s="415"/>
      <c r="J17" s="210"/>
      <c r="K17" s="395"/>
      <c r="L17" s="211"/>
      <c r="M17" s="311"/>
      <c r="N17" s="339"/>
      <c r="O17" s="394"/>
      <c r="P17" s="394"/>
      <c r="Q17" s="923"/>
      <c r="R17" s="160"/>
    </row>
    <row r="18" spans="1:18" ht="18.75" customHeight="1">
      <c r="A18" s="160"/>
      <c r="B18" s="199"/>
      <c r="C18" s="243"/>
      <c r="D18" s="190" t="s">
        <v>582</v>
      </c>
      <c r="E18" s="220"/>
      <c r="F18" s="393"/>
      <c r="G18" s="209"/>
      <c r="H18" s="341"/>
      <c r="I18" s="415"/>
      <c r="J18" s="210"/>
      <c r="K18" s="395"/>
      <c r="L18" s="211"/>
      <c r="M18" s="311"/>
      <c r="N18" s="339"/>
      <c r="O18" s="394"/>
      <c r="P18" s="394"/>
      <c r="Q18" s="923"/>
      <c r="R18" s="160"/>
    </row>
    <row r="19" spans="1:18" ht="19.5" customHeight="1">
      <c r="A19" s="160"/>
      <c r="B19" s="196"/>
      <c r="C19" s="904" t="s">
        <v>115</v>
      </c>
      <c r="D19" s="905" t="s">
        <v>116</v>
      </c>
      <c r="E19" s="906" t="s">
        <v>894</v>
      </c>
      <c r="F19" s="907">
        <v>1658</v>
      </c>
      <c r="G19" s="458">
        <v>1028</v>
      </c>
      <c r="H19" s="287">
        <f>G19/F19*100</f>
        <v>62.002412545235217</v>
      </c>
      <c r="I19" s="561">
        <v>1666</v>
      </c>
      <c r="J19" s="458">
        <v>1248</v>
      </c>
      <c r="K19" s="929">
        <f>J19/I19*100</f>
        <v>74.909963985594246</v>
      </c>
      <c r="L19" s="458">
        <v>1683</v>
      </c>
      <c r="M19" s="561">
        <v>1347</v>
      </c>
      <c r="N19" s="289">
        <f>M19/L19*100</f>
        <v>80.035650623885928</v>
      </c>
      <c r="O19" s="458">
        <v>1689</v>
      </c>
      <c r="P19" s="458">
        <v>1470</v>
      </c>
      <c r="Q19" s="924">
        <f>P19/O19*100</f>
        <v>87.033747779751337</v>
      </c>
      <c r="R19" s="159"/>
    </row>
    <row r="20" spans="1:18" ht="18" customHeight="1">
      <c r="A20" s="160"/>
      <c r="B20" s="196"/>
      <c r="C20" s="244"/>
      <c r="D20" s="199" t="s">
        <v>118</v>
      </c>
      <c r="E20" s="192"/>
      <c r="F20" s="229"/>
      <c r="G20" s="230"/>
      <c r="H20" s="341"/>
      <c r="I20" s="415"/>
      <c r="J20" s="235"/>
      <c r="K20" s="395"/>
      <c r="L20" s="248"/>
      <c r="M20" s="311"/>
      <c r="N20" s="339"/>
      <c r="O20" s="930"/>
      <c r="P20" s="930"/>
      <c r="Q20" s="925"/>
      <c r="R20" s="160"/>
    </row>
    <row r="21" spans="1:18" ht="19.5" customHeight="1">
      <c r="A21" s="160"/>
      <c r="B21" s="196"/>
      <c r="C21" s="244"/>
      <c r="D21" s="199" t="s">
        <v>577</v>
      </c>
      <c r="E21" s="901"/>
      <c r="F21" s="902"/>
      <c r="G21" s="230"/>
      <c r="H21" s="341"/>
      <c r="I21" s="415"/>
      <c r="J21" s="235"/>
      <c r="K21" s="395"/>
      <c r="L21" s="248"/>
      <c r="M21" s="311"/>
      <c r="N21" s="339"/>
      <c r="O21" s="930"/>
      <c r="P21" s="930"/>
      <c r="Q21" s="925"/>
      <c r="R21" s="160"/>
    </row>
    <row r="22" spans="1:18" ht="18" customHeight="1">
      <c r="A22" s="160"/>
      <c r="B22" s="196"/>
      <c r="C22" s="244"/>
      <c r="D22" s="908" t="s">
        <v>578</v>
      </c>
      <c r="E22" s="909"/>
      <c r="F22" s="910"/>
      <c r="G22" s="911"/>
      <c r="H22" s="912"/>
      <c r="I22" s="913"/>
      <c r="J22" s="914"/>
      <c r="K22" s="915"/>
      <c r="L22" s="916"/>
      <c r="M22" s="917"/>
      <c r="N22" s="918"/>
      <c r="O22" s="934"/>
      <c r="P22" s="934"/>
      <c r="Q22" s="926"/>
      <c r="R22" s="407"/>
    </row>
    <row r="23" spans="1:18" ht="19.5" customHeight="1">
      <c r="A23" s="160"/>
      <c r="B23" s="196"/>
      <c r="C23" s="244"/>
      <c r="D23" s="199" t="s">
        <v>584</v>
      </c>
      <c r="E23" s="937" t="s">
        <v>37</v>
      </c>
      <c r="F23" s="1664"/>
      <c r="G23" s="1665"/>
      <c r="H23" s="1666"/>
      <c r="I23" s="1549"/>
      <c r="J23" s="1667"/>
      <c r="K23" s="1666"/>
      <c r="L23" s="1549"/>
      <c r="M23" s="1668"/>
      <c r="N23" s="1666"/>
      <c r="O23" s="1549"/>
      <c r="P23" s="1541"/>
      <c r="Q23" s="1669"/>
      <c r="R23" s="160"/>
    </row>
    <row r="24" spans="1:18" ht="17.25" customHeight="1">
      <c r="A24" s="160"/>
      <c r="B24" s="196"/>
      <c r="C24" s="244"/>
      <c r="D24" s="199" t="s">
        <v>585</v>
      </c>
      <c r="E24" s="937" t="s">
        <v>445</v>
      </c>
      <c r="F24" s="902"/>
      <c r="G24" s="230"/>
      <c r="H24" s="341"/>
      <c r="I24" s="415"/>
      <c r="J24" s="235"/>
      <c r="K24" s="395"/>
      <c r="L24" s="248"/>
      <c r="M24" s="311"/>
      <c r="N24" s="339"/>
      <c r="O24" s="930"/>
      <c r="P24" s="930"/>
      <c r="Q24" s="925"/>
      <c r="R24" s="160"/>
    </row>
    <row r="25" spans="1:18" ht="18" customHeight="1">
      <c r="A25" s="160"/>
      <c r="B25" s="196"/>
      <c r="C25" s="244"/>
      <c r="D25" s="199" t="s">
        <v>586</v>
      </c>
      <c r="E25" s="901"/>
      <c r="F25" s="902"/>
      <c r="G25" s="230"/>
      <c r="H25" s="341"/>
      <c r="I25" s="415"/>
      <c r="J25" s="235"/>
      <c r="K25" s="395"/>
      <c r="L25" s="248"/>
      <c r="M25" s="311"/>
      <c r="N25" s="339"/>
      <c r="O25" s="930"/>
      <c r="P25" s="930"/>
      <c r="Q25" s="925"/>
      <c r="R25" s="160"/>
    </row>
    <row r="26" spans="1:18" ht="18.75" customHeight="1">
      <c r="A26" s="161"/>
      <c r="B26" s="197"/>
      <c r="C26" s="245"/>
      <c r="D26" s="203" t="s">
        <v>119</v>
      </c>
      <c r="E26" s="193"/>
      <c r="F26" s="231"/>
      <c r="G26" s="232"/>
      <c r="H26" s="323"/>
      <c r="I26" s="416"/>
      <c r="J26" s="236"/>
      <c r="K26" s="396"/>
      <c r="L26" s="249"/>
      <c r="M26" s="310"/>
      <c r="N26" s="340"/>
      <c r="O26" s="933"/>
      <c r="P26" s="933"/>
      <c r="Q26" s="927"/>
      <c r="R26" s="161"/>
    </row>
    <row r="27" spans="1:18" ht="18.75" customHeight="1">
      <c r="A27" s="275"/>
      <c r="B27" s="976"/>
      <c r="C27" s="977"/>
      <c r="D27" s="978"/>
      <c r="E27" s="979"/>
      <c r="F27" s="979"/>
      <c r="G27" s="275"/>
      <c r="H27" s="980"/>
      <c r="I27" s="981"/>
      <c r="J27" s="275"/>
      <c r="K27" s="980"/>
      <c r="L27" s="275"/>
      <c r="M27" s="981"/>
      <c r="N27" s="980"/>
      <c r="O27" s="275"/>
      <c r="P27" s="275"/>
      <c r="Q27" s="982"/>
      <c r="R27" s="275"/>
    </row>
    <row r="28" spans="1:18" ht="18.75" customHeight="1">
      <c r="A28" s="277"/>
      <c r="B28" s="983"/>
      <c r="C28" s="984"/>
      <c r="D28" s="985"/>
      <c r="E28" s="986"/>
      <c r="F28" s="986"/>
      <c r="G28" s="277"/>
      <c r="H28" s="392"/>
      <c r="I28" s="417"/>
      <c r="J28" s="277"/>
      <c r="K28" s="392"/>
      <c r="L28" s="277"/>
      <c r="M28" s="417"/>
      <c r="N28" s="392"/>
      <c r="O28" s="277"/>
      <c r="P28" s="277"/>
      <c r="Q28" s="543"/>
      <c r="R28" s="1284"/>
    </row>
    <row r="29" spans="1:18" ht="21">
      <c r="H29" s="388" t="s">
        <v>594</v>
      </c>
      <c r="I29" s="409"/>
      <c r="Q29" s="543" t="s">
        <v>269</v>
      </c>
      <c r="R29" s="1284" t="s">
        <v>821</v>
      </c>
    </row>
    <row r="30" spans="1:18" ht="18.75" customHeight="1">
      <c r="A30" s="164" t="s">
        <v>0</v>
      </c>
      <c r="B30" s="164" t="s">
        <v>112</v>
      </c>
      <c r="C30" s="239" t="s">
        <v>113</v>
      </c>
      <c r="D30" s="164" t="s">
        <v>3</v>
      </c>
      <c r="E30" s="164" t="s">
        <v>114</v>
      </c>
      <c r="F30" s="208"/>
      <c r="G30" s="763"/>
      <c r="H30" s="279"/>
      <c r="I30" s="411"/>
      <c r="J30" s="763"/>
      <c r="K30" s="279"/>
      <c r="L30" s="763" t="s">
        <v>8</v>
      </c>
      <c r="M30" s="419"/>
      <c r="N30" s="279"/>
      <c r="O30" s="763"/>
      <c r="P30" s="763"/>
      <c r="Q30" s="401"/>
      <c r="R30" s="465" t="s">
        <v>9</v>
      </c>
    </row>
    <row r="31" spans="1:18" ht="16.5" customHeight="1">
      <c r="A31" s="195"/>
      <c r="B31" s="195"/>
      <c r="C31" s="240"/>
      <c r="D31" s="195"/>
      <c r="E31" s="195"/>
      <c r="F31" s="214"/>
      <c r="G31" s="212" t="s">
        <v>4</v>
      </c>
      <c r="H31" s="331"/>
      <c r="I31" s="412"/>
      <c r="J31" s="216" t="s">
        <v>5</v>
      </c>
      <c r="K31" s="280"/>
      <c r="L31" s="207"/>
      <c r="M31" s="420" t="s">
        <v>6</v>
      </c>
      <c r="N31" s="397"/>
      <c r="O31" s="920"/>
      <c r="P31" s="921" t="s">
        <v>7</v>
      </c>
      <c r="Q31" s="922"/>
      <c r="R31" s="160" t="s">
        <v>11</v>
      </c>
    </row>
    <row r="32" spans="1:18">
      <c r="A32" s="160"/>
      <c r="B32" s="160"/>
      <c r="C32" s="241"/>
      <c r="D32" s="160"/>
      <c r="E32" s="160"/>
      <c r="F32" s="217" t="s">
        <v>26</v>
      </c>
      <c r="G32" s="217" t="s">
        <v>26</v>
      </c>
      <c r="H32" s="390" t="s">
        <v>23</v>
      </c>
      <c r="I32" s="413" t="s">
        <v>26</v>
      </c>
      <c r="J32" s="221" t="s">
        <v>26</v>
      </c>
      <c r="K32" s="281" t="s">
        <v>23</v>
      </c>
      <c r="L32" s="223" t="s">
        <v>26</v>
      </c>
      <c r="M32" s="421" t="s">
        <v>26</v>
      </c>
      <c r="N32" s="398" t="s">
        <v>23</v>
      </c>
      <c r="O32" s="226" t="s">
        <v>26</v>
      </c>
      <c r="P32" s="226" t="s">
        <v>26</v>
      </c>
      <c r="Q32" s="402" t="s">
        <v>23</v>
      </c>
      <c r="R32" s="160"/>
    </row>
    <row r="33" spans="1:18" ht="18.75" customHeight="1">
      <c r="A33" s="161"/>
      <c r="B33" s="161"/>
      <c r="C33" s="242"/>
      <c r="D33" s="161"/>
      <c r="E33" s="161"/>
      <c r="F33" s="218" t="s">
        <v>54</v>
      </c>
      <c r="G33" s="218" t="s">
        <v>120</v>
      </c>
      <c r="H33" s="391"/>
      <c r="I33" s="414" t="s">
        <v>54</v>
      </c>
      <c r="J33" s="222" t="s">
        <v>120</v>
      </c>
      <c r="K33" s="282"/>
      <c r="L33" s="224" t="s">
        <v>54</v>
      </c>
      <c r="M33" s="422" t="s">
        <v>120</v>
      </c>
      <c r="N33" s="399"/>
      <c r="O33" s="227" t="s">
        <v>54</v>
      </c>
      <c r="P33" s="227" t="s">
        <v>120</v>
      </c>
      <c r="Q33" s="403"/>
      <c r="R33" s="161"/>
    </row>
    <row r="34" spans="1:18" ht="19.5" customHeight="1">
      <c r="A34" s="160">
        <v>2</v>
      </c>
      <c r="B34" s="190" t="s">
        <v>121</v>
      </c>
      <c r="C34" s="244" t="s">
        <v>587</v>
      </c>
      <c r="D34" s="931" t="s">
        <v>123</v>
      </c>
      <c r="E34" s="937">
        <v>100</v>
      </c>
      <c r="F34" s="1548"/>
      <c r="G34" s="1549"/>
      <c r="H34" s="1550" t="e">
        <f>G34/F34*100</f>
        <v>#DIV/0!</v>
      </c>
      <c r="I34" s="1549"/>
      <c r="J34" s="1549"/>
      <c r="K34" s="1553" t="e">
        <f>J34/I34*100</f>
        <v>#DIV/0!</v>
      </c>
      <c r="L34" s="1549"/>
      <c r="M34" s="1549"/>
      <c r="N34" s="1552" t="e">
        <f>M34/L34*100</f>
        <v>#DIV/0!</v>
      </c>
      <c r="O34" s="1549"/>
      <c r="P34" s="1549"/>
      <c r="Q34" s="1540" t="e">
        <f>P34/O34*100</f>
        <v>#DIV/0!</v>
      </c>
      <c r="R34" s="160"/>
    </row>
    <row r="35" spans="1:18" ht="17.25" customHeight="1">
      <c r="A35" s="160"/>
      <c r="B35" s="196"/>
      <c r="C35" s="244" t="s">
        <v>588</v>
      </c>
      <c r="D35" s="931" t="s">
        <v>589</v>
      </c>
      <c r="E35" s="901"/>
      <c r="F35" s="902"/>
      <c r="G35" s="230"/>
      <c r="H35" s="341"/>
      <c r="I35" s="415"/>
      <c r="J35" s="235"/>
      <c r="K35" s="395"/>
      <c r="L35" s="248"/>
      <c r="M35" s="311"/>
      <c r="N35" s="339"/>
      <c r="O35" s="930"/>
      <c r="P35" s="930"/>
      <c r="Q35" s="925"/>
      <c r="R35" s="160"/>
    </row>
    <row r="36" spans="1:18" ht="18.75" customHeight="1">
      <c r="A36" s="160"/>
      <c r="B36" s="196"/>
      <c r="C36" s="244"/>
      <c r="D36" s="931" t="s">
        <v>590</v>
      </c>
      <c r="E36" s="901"/>
      <c r="F36" s="902"/>
      <c r="G36" s="230"/>
      <c r="H36" s="341"/>
      <c r="I36" s="415"/>
      <c r="J36" s="235"/>
      <c r="K36" s="395"/>
      <c r="L36" s="248"/>
      <c r="M36" s="311"/>
      <c r="N36" s="339"/>
      <c r="O36" s="930"/>
      <c r="P36" s="930"/>
      <c r="Q36" s="925"/>
      <c r="R36" s="160"/>
    </row>
    <row r="37" spans="1:18" ht="18.75" customHeight="1">
      <c r="A37" s="160"/>
      <c r="B37" s="196"/>
      <c r="C37" s="244"/>
      <c r="D37" s="931" t="s">
        <v>591</v>
      </c>
      <c r="E37" s="901"/>
      <c r="F37" s="902"/>
      <c r="G37" s="230"/>
      <c r="H37" s="341"/>
      <c r="I37" s="415"/>
      <c r="J37" s="235"/>
      <c r="K37" s="395"/>
      <c r="L37" s="248"/>
      <c r="M37" s="311"/>
      <c r="N37" s="339"/>
      <c r="O37" s="930"/>
      <c r="P37" s="930"/>
      <c r="Q37" s="925"/>
      <c r="R37" s="160"/>
    </row>
    <row r="38" spans="1:18" ht="18" customHeight="1">
      <c r="A38" s="160"/>
      <c r="B38" s="196"/>
      <c r="C38" s="245"/>
      <c r="D38" s="932" t="s">
        <v>578</v>
      </c>
      <c r="E38" s="193"/>
      <c r="F38" s="231"/>
      <c r="G38" s="232"/>
      <c r="H38" s="323"/>
      <c r="I38" s="416"/>
      <c r="J38" s="236"/>
      <c r="K38" s="396"/>
      <c r="L38" s="249"/>
      <c r="M38" s="310"/>
      <c r="N38" s="340"/>
      <c r="O38" s="933"/>
      <c r="P38" s="933"/>
      <c r="Q38" s="927"/>
      <c r="R38" s="161"/>
    </row>
    <row r="39" spans="1:18">
      <c r="A39" s="160"/>
      <c r="B39" s="190"/>
      <c r="C39" s="246" t="s">
        <v>122</v>
      </c>
      <c r="D39" s="198" t="s">
        <v>581</v>
      </c>
      <c r="E39" s="189" t="s">
        <v>235</v>
      </c>
      <c r="F39" s="969"/>
      <c r="G39" s="458">
        <v>2</v>
      </c>
      <c r="H39" s="971" t="s">
        <v>603</v>
      </c>
      <c r="I39" s="970"/>
      <c r="J39" s="458">
        <v>2</v>
      </c>
      <c r="K39" s="971" t="s">
        <v>603</v>
      </c>
      <c r="L39" s="250"/>
      <c r="M39" s="561">
        <v>2</v>
      </c>
      <c r="N39" s="971" t="s">
        <v>603</v>
      </c>
      <c r="O39" s="972"/>
      <c r="P39" s="458">
        <v>2</v>
      </c>
      <c r="Q39" s="971" t="s">
        <v>603</v>
      </c>
      <c r="R39" s="159"/>
    </row>
    <row r="40" spans="1:18" ht="16.5" customHeight="1">
      <c r="A40" s="160"/>
      <c r="B40" s="160"/>
      <c r="C40" s="244" t="s">
        <v>400</v>
      </c>
      <c r="D40" s="243" t="s">
        <v>592</v>
      </c>
      <c r="E40" s="190"/>
      <c r="F40" s="935"/>
      <c r="G40" s="393"/>
      <c r="H40" s="209"/>
      <c r="I40" s="395"/>
      <c r="J40" s="210"/>
      <c r="K40" s="210"/>
      <c r="L40" s="339"/>
      <c r="M40" s="211"/>
      <c r="N40" s="211"/>
      <c r="O40" s="923"/>
      <c r="P40" s="963"/>
      <c r="Q40" s="936"/>
      <c r="R40" s="404"/>
    </row>
    <row r="41" spans="1:18" ht="18" customHeight="1">
      <c r="A41" s="160"/>
      <c r="B41" s="160"/>
      <c r="C41" s="244"/>
      <c r="D41" s="243" t="s">
        <v>593</v>
      </c>
      <c r="E41" s="194"/>
      <c r="F41" s="426"/>
      <c r="G41" s="427"/>
      <c r="H41" s="200"/>
      <c r="I41" s="396"/>
      <c r="J41" s="201"/>
      <c r="K41" s="201"/>
      <c r="L41" s="340"/>
      <c r="M41" s="202"/>
      <c r="N41" s="202"/>
      <c r="O41" s="964"/>
      <c r="P41" s="965"/>
      <c r="Q41" s="928"/>
      <c r="R41" s="405"/>
    </row>
    <row r="42" spans="1:18">
      <c r="A42" s="160"/>
      <c r="B42" s="312"/>
      <c r="C42" s="958" t="s">
        <v>600</v>
      </c>
      <c r="D42" s="959" t="s">
        <v>123</v>
      </c>
      <c r="E42" s="252" t="s">
        <v>894</v>
      </c>
      <c r="F42" s="903"/>
      <c r="G42" s="458"/>
      <c r="H42" s="287" t="e">
        <f>G42/F42*100</f>
        <v>#DIV/0!</v>
      </c>
      <c r="I42" s="561"/>
      <c r="J42" s="458"/>
      <c r="K42" s="285" t="e">
        <f>J42/I42*100</f>
        <v>#DIV/0!</v>
      </c>
      <c r="L42" s="458"/>
      <c r="M42" s="561"/>
      <c r="N42" s="289" t="e">
        <f>M42/L42*100</f>
        <v>#DIV/0!</v>
      </c>
      <c r="O42" s="1543"/>
      <c r="P42" s="1543"/>
      <c r="Q42" s="1544" t="e">
        <f>P42/O42*100</f>
        <v>#DIV/0!</v>
      </c>
      <c r="R42" s="408"/>
    </row>
    <row r="43" spans="1:18">
      <c r="A43" s="160"/>
      <c r="B43" s="312"/>
      <c r="C43" s="960" t="s">
        <v>599</v>
      </c>
      <c r="D43" s="961" t="s">
        <v>596</v>
      </c>
      <c r="E43" s="220"/>
      <c r="F43" s="935"/>
      <c r="G43" s="393"/>
      <c r="H43" s="209"/>
      <c r="I43" s="395"/>
      <c r="J43" s="210"/>
      <c r="K43" s="210"/>
      <c r="L43" s="339"/>
      <c r="M43" s="211"/>
      <c r="N43" s="211"/>
      <c r="O43" s="923"/>
      <c r="P43" s="963"/>
      <c r="Q43" s="936"/>
      <c r="R43" s="404"/>
    </row>
    <row r="44" spans="1:18">
      <c r="A44" s="160"/>
      <c r="B44" s="312"/>
      <c r="C44" s="244"/>
      <c r="D44" s="961" t="s">
        <v>597</v>
      </c>
      <c r="E44" s="190"/>
      <c r="F44" s="935"/>
      <c r="G44" s="393"/>
      <c r="H44" s="209"/>
      <c r="I44" s="395"/>
      <c r="J44" s="210"/>
      <c r="K44" s="210"/>
      <c r="L44" s="339"/>
      <c r="M44" s="211"/>
      <c r="N44" s="211"/>
      <c r="O44" s="923"/>
      <c r="P44" s="963"/>
      <c r="Q44" s="936"/>
      <c r="R44" s="404"/>
    </row>
    <row r="45" spans="1:18">
      <c r="A45" s="160"/>
      <c r="B45" s="312"/>
      <c r="C45" s="244"/>
      <c r="D45" s="961" t="s">
        <v>598</v>
      </c>
      <c r="E45" s="190"/>
      <c r="F45" s="935"/>
      <c r="G45" s="393"/>
      <c r="H45" s="209"/>
      <c r="I45" s="395"/>
      <c r="J45" s="210"/>
      <c r="K45" s="210"/>
      <c r="L45" s="339"/>
      <c r="M45" s="211"/>
      <c r="N45" s="211"/>
      <c r="O45" s="923"/>
      <c r="P45" s="963"/>
      <c r="Q45" s="936"/>
      <c r="R45" s="404"/>
    </row>
    <row r="46" spans="1:18" ht="18" customHeight="1">
      <c r="A46" s="160"/>
      <c r="B46" s="312"/>
      <c r="C46" s="245"/>
      <c r="D46" s="962" t="s">
        <v>54</v>
      </c>
      <c r="E46" s="194"/>
      <c r="F46" s="426"/>
      <c r="G46" s="427"/>
      <c r="H46" s="200"/>
      <c r="I46" s="396"/>
      <c r="J46" s="201"/>
      <c r="K46" s="201"/>
      <c r="L46" s="340"/>
      <c r="M46" s="202"/>
      <c r="N46" s="202"/>
      <c r="O46" s="964"/>
      <c r="P46" s="965"/>
      <c r="Q46" s="928"/>
      <c r="R46" s="405"/>
    </row>
    <row r="47" spans="1:18">
      <c r="A47" s="159">
        <v>3</v>
      </c>
      <c r="B47" s="198" t="s">
        <v>125</v>
      </c>
      <c r="C47" s="246" t="s">
        <v>245</v>
      </c>
      <c r="D47" s="253" t="s">
        <v>123</v>
      </c>
      <c r="E47" s="189">
        <v>100</v>
      </c>
      <c r="F47" s="903">
        <v>1658</v>
      </c>
      <c r="G47" s="458">
        <v>1658</v>
      </c>
      <c r="H47" s="287">
        <f>G47/F47*100</f>
        <v>100</v>
      </c>
      <c r="I47" s="561">
        <v>1666</v>
      </c>
      <c r="J47" s="458">
        <v>1666</v>
      </c>
      <c r="K47" s="285">
        <f>J47/I47*100</f>
        <v>100</v>
      </c>
      <c r="L47" s="458">
        <v>1683</v>
      </c>
      <c r="M47" s="561">
        <v>1683</v>
      </c>
      <c r="N47" s="289">
        <f>M47/L47*100</f>
        <v>100</v>
      </c>
      <c r="O47" s="1543"/>
      <c r="P47" s="1543"/>
      <c r="Q47" s="1544" t="e">
        <f>P47/O47*100</f>
        <v>#DIV/0!</v>
      </c>
      <c r="R47" s="159"/>
    </row>
    <row r="48" spans="1:18" ht="18" customHeight="1">
      <c r="A48" s="160"/>
      <c r="B48" s="190"/>
      <c r="C48" s="244" t="s">
        <v>246</v>
      </c>
      <c r="D48" s="254" t="s">
        <v>601</v>
      </c>
      <c r="E48" s="220"/>
      <c r="F48" s="261"/>
      <c r="G48" s="230"/>
      <c r="H48" s="341"/>
      <c r="I48" s="415"/>
      <c r="J48" s="235"/>
      <c r="K48" s="395"/>
      <c r="L48" s="248"/>
      <c r="M48" s="311"/>
      <c r="N48" s="339"/>
      <c r="O48" s="1541"/>
      <c r="P48" s="1541"/>
      <c r="Q48" s="1545"/>
      <c r="R48" s="160"/>
    </row>
    <row r="49" spans="1:18">
      <c r="A49" s="160"/>
      <c r="B49" s="190"/>
      <c r="C49" s="244"/>
      <c r="D49" s="254" t="s">
        <v>602</v>
      </c>
      <c r="E49" s="220"/>
      <c r="F49" s="261"/>
      <c r="G49" s="230"/>
      <c r="H49" s="341"/>
      <c r="I49" s="415"/>
      <c r="J49" s="235"/>
      <c r="K49" s="395"/>
      <c r="L49" s="248"/>
      <c r="M49" s="311"/>
      <c r="N49" s="339"/>
      <c r="O49" s="1541"/>
      <c r="P49" s="1541"/>
      <c r="Q49" s="1545"/>
      <c r="R49" s="160"/>
    </row>
    <row r="50" spans="1:18">
      <c r="A50" s="160"/>
      <c r="B50" s="190"/>
      <c r="C50" s="244"/>
      <c r="D50" s="961" t="s">
        <v>598</v>
      </c>
      <c r="E50" s="220"/>
      <c r="F50" s="261"/>
      <c r="G50" s="230"/>
      <c r="H50" s="341"/>
      <c r="I50" s="415"/>
      <c r="J50" s="235"/>
      <c r="K50" s="395"/>
      <c r="L50" s="248"/>
      <c r="M50" s="311"/>
      <c r="N50" s="339"/>
      <c r="O50" s="1541"/>
      <c r="P50" s="1541"/>
      <c r="Q50" s="1545"/>
      <c r="R50" s="160"/>
    </row>
    <row r="51" spans="1:18">
      <c r="A51" s="160"/>
      <c r="B51" s="190"/>
      <c r="C51" s="245"/>
      <c r="D51" s="962" t="s">
        <v>54</v>
      </c>
      <c r="E51" s="968"/>
      <c r="F51" s="262"/>
      <c r="G51" s="232"/>
      <c r="H51" s="323"/>
      <c r="I51" s="416"/>
      <c r="J51" s="236"/>
      <c r="K51" s="396"/>
      <c r="L51" s="249"/>
      <c r="M51" s="310"/>
      <c r="N51" s="340"/>
      <c r="O51" s="1546"/>
      <c r="P51" s="1546"/>
      <c r="Q51" s="1547"/>
      <c r="R51" s="161"/>
    </row>
    <row r="52" spans="1:18">
      <c r="A52" s="160"/>
      <c r="B52" s="190"/>
      <c r="C52" s="244" t="s">
        <v>126</v>
      </c>
      <c r="D52" s="254" t="s">
        <v>123</v>
      </c>
      <c r="E52" s="966" t="s">
        <v>894</v>
      </c>
      <c r="F52" s="1548"/>
      <c r="G52" s="1549"/>
      <c r="H52" s="1550" t="e">
        <f>G52/F52*100</f>
        <v>#DIV/0!</v>
      </c>
      <c r="I52" s="1549"/>
      <c r="J52" s="1549"/>
      <c r="K52" s="1551" t="e">
        <f>J52/I52*100</f>
        <v>#DIV/0!</v>
      </c>
      <c r="L52" s="1549"/>
      <c r="M52" s="1549"/>
      <c r="N52" s="1552" t="e">
        <f>M52/L52*100</f>
        <v>#DIV/0!</v>
      </c>
      <c r="O52" s="1539"/>
      <c r="P52" s="1539"/>
      <c r="Q52" s="1540" t="e">
        <f>P52/O52*100</f>
        <v>#DIV/0!</v>
      </c>
      <c r="R52" s="160"/>
    </row>
    <row r="53" spans="1:18">
      <c r="A53" s="160"/>
      <c r="B53" s="190"/>
      <c r="C53" s="244"/>
      <c r="D53" s="254" t="s">
        <v>604</v>
      </c>
      <c r="E53" s="220"/>
      <c r="F53" s="261"/>
      <c r="G53" s="230"/>
      <c r="H53" s="341"/>
      <c r="I53" s="415"/>
      <c r="J53" s="235"/>
      <c r="K53" s="395"/>
      <c r="L53" s="248"/>
      <c r="M53" s="311"/>
      <c r="N53" s="339"/>
      <c r="O53" s="1541"/>
      <c r="P53" s="1541"/>
      <c r="Q53" s="1545"/>
      <c r="R53" s="160"/>
    </row>
    <row r="54" spans="1:18" ht="37.5">
      <c r="A54" s="160"/>
      <c r="B54" s="190"/>
      <c r="C54" s="244"/>
      <c r="D54" s="254" t="s">
        <v>605</v>
      </c>
      <c r="E54" s="195"/>
      <c r="F54" s="261"/>
      <c r="G54" s="230"/>
      <c r="H54" s="341"/>
      <c r="I54" s="415"/>
      <c r="J54" s="235"/>
      <c r="K54" s="395"/>
      <c r="L54" s="248"/>
      <c r="M54" s="311"/>
      <c r="N54" s="339"/>
      <c r="O54" s="1541"/>
      <c r="P54" s="1541"/>
      <c r="Q54" s="1545"/>
      <c r="R54" s="160"/>
    </row>
    <row r="55" spans="1:18">
      <c r="A55" s="161"/>
      <c r="B55" s="194"/>
      <c r="C55" s="245"/>
      <c r="D55" s="194" t="s">
        <v>582</v>
      </c>
      <c r="E55" s="194"/>
      <c r="F55" s="262"/>
      <c r="G55" s="232"/>
      <c r="H55" s="323"/>
      <c r="I55" s="416"/>
      <c r="J55" s="236"/>
      <c r="K55" s="396"/>
      <c r="L55" s="249"/>
      <c r="M55" s="310"/>
      <c r="N55" s="340"/>
      <c r="O55" s="1546"/>
      <c r="P55" s="1546"/>
      <c r="Q55" s="1547"/>
      <c r="R55" s="161"/>
    </row>
    <row r="56" spans="1:18" ht="15" customHeight="1">
      <c r="A56" s="275"/>
      <c r="B56" s="987"/>
      <c r="C56" s="977"/>
      <c r="D56" s="987"/>
      <c r="E56" s="987"/>
      <c r="F56" s="988"/>
      <c r="G56" s="275"/>
      <c r="H56" s="980"/>
      <c r="I56" s="981"/>
      <c r="J56" s="275"/>
      <c r="K56" s="980"/>
      <c r="L56" s="275"/>
      <c r="M56" s="981"/>
      <c r="N56" s="980"/>
      <c r="O56" s="275"/>
      <c r="P56" s="275"/>
      <c r="Q56" s="982"/>
      <c r="R56" s="275"/>
    </row>
    <row r="57" spans="1:18" ht="21">
      <c r="H57" s="388" t="s">
        <v>594</v>
      </c>
      <c r="I57" s="409"/>
      <c r="Q57" s="543" t="s">
        <v>269</v>
      </c>
      <c r="R57" s="1284" t="s">
        <v>822</v>
      </c>
    </row>
    <row r="58" spans="1:18" ht="18.75" customHeight="1">
      <c r="A58" s="164" t="s">
        <v>0</v>
      </c>
      <c r="B58" s="164" t="s">
        <v>112</v>
      </c>
      <c r="C58" s="239" t="s">
        <v>113</v>
      </c>
      <c r="D58" s="164" t="s">
        <v>3</v>
      </c>
      <c r="E58" s="164" t="s">
        <v>114</v>
      </c>
      <c r="F58" s="208"/>
      <c r="G58" s="763"/>
      <c r="H58" s="279"/>
      <c r="I58" s="411"/>
      <c r="J58" s="763"/>
      <c r="K58" s="279"/>
      <c r="L58" s="763" t="s">
        <v>8</v>
      </c>
      <c r="M58" s="419"/>
      <c r="N58" s="279"/>
      <c r="O58" s="763"/>
      <c r="P58" s="763"/>
      <c r="Q58" s="401"/>
      <c r="R58" s="465" t="s">
        <v>9</v>
      </c>
    </row>
    <row r="59" spans="1:18" ht="16.5" customHeight="1">
      <c r="A59" s="195"/>
      <c r="B59" s="195"/>
      <c r="C59" s="240"/>
      <c r="D59" s="195"/>
      <c r="E59" s="195"/>
      <c r="F59" s="214"/>
      <c r="G59" s="212" t="s">
        <v>4</v>
      </c>
      <c r="H59" s="331"/>
      <c r="I59" s="412"/>
      <c r="J59" s="216" t="s">
        <v>5</v>
      </c>
      <c r="K59" s="280"/>
      <c r="L59" s="207"/>
      <c r="M59" s="420" t="s">
        <v>6</v>
      </c>
      <c r="N59" s="397"/>
      <c r="O59" s="920"/>
      <c r="P59" s="921" t="s">
        <v>7</v>
      </c>
      <c r="Q59" s="922"/>
      <c r="R59" s="160" t="s">
        <v>11</v>
      </c>
    </row>
    <row r="60" spans="1:18">
      <c r="A60" s="160"/>
      <c r="B60" s="160"/>
      <c r="C60" s="241"/>
      <c r="D60" s="160"/>
      <c r="E60" s="160"/>
      <c r="F60" s="217" t="s">
        <v>26</v>
      </c>
      <c r="G60" s="217" t="s">
        <v>26</v>
      </c>
      <c r="H60" s="390" t="s">
        <v>23</v>
      </c>
      <c r="I60" s="413" t="s">
        <v>26</v>
      </c>
      <c r="J60" s="221" t="s">
        <v>26</v>
      </c>
      <c r="K60" s="281" t="s">
        <v>23</v>
      </c>
      <c r="L60" s="223" t="s">
        <v>26</v>
      </c>
      <c r="M60" s="421" t="s">
        <v>26</v>
      </c>
      <c r="N60" s="398" t="s">
        <v>23</v>
      </c>
      <c r="O60" s="226" t="s">
        <v>26</v>
      </c>
      <c r="P60" s="226" t="s">
        <v>26</v>
      </c>
      <c r="Q60" s="989" t="s">
        <v>23</v>
      </c>
      <c r="R60" s="160"/>
    </row>
    <row r="61" spans="1:18" ht="18.75" customHeight="1">
      <c r="A61" s="161"/>
      <c r="B61" s="161"/>
      <c r="C61" s="242"/>
      <c r="D61" s="161"/>
      <c r="E61" s="161"/>
      <c r="F61" s="218" t="s">
        <v>54</v>
      </c>
      <c r="G61" s="218" t="s">
        <v>120</v>
      </c>
      <c r="H61" s="391"/>
      <c r="I61" s="414" t="s">
        <v>54</v>
      </c>
      <c r="J61" s="222" t="s">
        <v>120</v>
      </c>
      <c r="K61" s="282"/>
      <c r="L61" s="224" t="s">
        <v>54</v>
      </c>
      <c r="M61" s="422" t="s">
        <v>120</v>
      </c>
      <c r="N61" s="399"/>
      <c r="O61" s="227" t="s">
        <v>54</v>
      </c>
      <c r="P61" s="227" t="s">
        <v>120</v>
      </c>
      <c r="Q61" s="990"/>
      <c r="R61" s="161"/>
    </row>
    <row r="62" spans="1:18" s="38" customFormat="1">
      <c r="A62" s="46">
        <v>4</v>
      </c>
      <c r="B62" s="254" t="s">
        <v>887</v>
      </c>
      <c r="C62" s="384" t="s">
        <v>127</v>
      </c>
      <c r="D62" s="254" t="s">
        <v>123</v>
      </c>
      <c r="E62" s="1348" t="s">
        <v>894</v>
      </c>
      <c r="F62" s="1098">
        <v>90</v>
      </c>
      <c r="G62" s="1120">
        <v>66</v>
      </c>
      <c r="H62" s="144">
        <f>G62/F62*100</f>
        <v>73.333333333333329</v>
      </c>
      <c r="I62" s="1098">
        <v>93</v>
      </c>
      <c r="J62" s="1120">
        <v>68</v>
      </c>
      <c r="K62" s="136">
        <f>J62/I62*100</f>
        <v>73.118279569892479</v>
      </c>
      <c r="L62" s="1098">
        <v>93</v>
      </c>
      <c r="M62" s="1349">
        <v>70</v>
      </c>
      <c r="N62" s="140">
        <f>M62/L62*100</f>
        <v>75.268817204301072</v>
      </c>
      <c r="O62" s="1028"/>
      <c r="P62" s="1028"/>
      <c r="Q62" s="1537" t="e">
        <f>P62/O62*100</f>
        <v>#DIV/0!</v>
      </c>
      <c r="R62" s="46"/>
    </row>
    <row r="63" spans="1:18" s="38" customFormat="1" ht="19.5" customHeight="1">
      <c r="A63" s="46"/>
      <c r="B63" s="254" t="s">
        <v>888</v>
      </c>
      <c r="C63" s="384" t="s">
        <v>128</v>
      </c>
      <c r="D63" s="254" t="s">
        <v>247</v>
      </c>
      <c r="E63" s="195"/>
      <c r="F63" s="991">
        <v>24</v>
      </c>
      <c r="G63" s="992">
        <v>24</v>
      </c>
      <c r="H63" s="288">
        <f t="shared" ref="H63:H64" si="0">G63/F63*100</f>
        <v>100</v>
      </c>
      <c r="I63" s="993">
        <v>26</v>
      </c>
      <c r="J63" s="992">
        <v>26</v>
      </c>
      <c r="K63" s="286">
        <f t="shared" ref="K63:K64" si="1">J63/I63*100</f>
        <v>100</v>
      </c>
      <c r="L63" s="992">
        <v>23</v>
      </c>
      <c r="M63" s="993">
        <v>23</v>
      </c>
      <c r="N63" s="290">
        <f t="shared" ref="N63:N64" si="2">M63/L63*100</f>
        <v>100</v>
      </c>
      <c r="O63" s="1254"/>
      <c r="P63" s="1254"/>
      <c r="Q63" s="1538" t="e">
        <f t="shared" ref="Q63:Q64" si="3">P63/O63*100</f>
        <v>#DIV/0!</v>
      </c>
      <c r="R63" s="68"/>
    </row>
    <row r="64" spans="1:18">
      <c r="A64" s="160"/>
      <c r="B64" s="190" t="s">
        <v>889</v>
      </c>
      <c r="C64" s="244" t="s">
        <v>129</v>
      </c>
      <c r="D64" s="190" t="s">
        <v>248</v>
      </c>
      <c r="E64" s="190"/>
      <c r="F64" s="967">
        <v>170</v>
      </c>
      <c r="G64" s="459">
        <v>170</v>
      </c>
      <c r="H64" s="341">
        <f t="shared" si="0"/>
        <v>100</v>
      </c>
      <c r="I64" s="919">
        <v>170</v>
      </c>
      <c r="J64" s="459">
        <v>170</v>
      </c>
      <c r="K64" s="395">
        <f t="shared" si="1"/>
        <v>100</v>
      </c>
      <c r="L64" s="459">
        <v>170</v>
      </c>
      <c r="M64" s="919">
        <v>170</v>
      </c>
      <c r="N64" s="339">
        <f t="shared" si="2"/>
        <v>100</v>
      </c>
      <c r="O64" s="1539"/>
      <c r="P64" s="1539"/>
      <c r="Q64" s="1540" t="e">
        <f t="shared" si="3"/>
        <v>#DIV/0!</v>
      </c>
      <c r="R64" s="160"/>
    </row>
    <row r="65" spans="1:18" ht="37.5">
      <c r="A65" s="160"/>
      <c r="B65" s="190"/>
      <c r="C65" s="244"/>
      <c r="D65" s="190" t="s">
        <v>606</v>
      </c>
      <c r="E65" s="190"/>
      <c r="F65" s="261"/>
      <c r="G65" s="230"/>
      <c r="H65" s="341"/>
      <c r="I65" s="415"/>
      <c r="J65" s="235"/>
      <c r="K65" s="395"/>
      <c r="L65" s="248"/>
      <c r="M65" s="311"/>
      <c r="N65" s="339"/>
      <c r="O65" s="1541"/>
      <c r="P65" s="1541"/>
      <c r="Q65" s="1540"/>
      <c r="R65" s="160"/>
    </row>
    <row r="66" spans="1:18">
      <c r="A66" s="160"/>
      <c r="B66" s="190"/>
      <c r="C66" s="244"/>
      <c r="D66" s="190" t="s">
        <v>54</v>
      </c>
      <c r="E66" s="190"/>
      <c r="F66" s="261"/>
      <c r="G66" s="230"/>
      <c r="H66" s="341"/>
      <c r="I66" s="415"/>
      <c r="J66" s="235"/>
      <c r="K66" s="395"/>
      <c r="L66" s="248"/>
      <c r="M66" s="311"/>
      <c r="N66" s="339"/>
      <c r="O66" s="1541"/>
      <c r="P66" s="1541"/>
      <c r="Q66" s="1540"/>
      <c r="R66" s="160"/>
    </row>
    <row r="67" spans="1:18">
      <c r="A67" s="161"/>
      <c r="B67" s="423"/>
      <c r="C67" s="424" t="s">
        <v>68</v>
      </c>
      <c r="D67" s="423"/>
      <c r="E67" s="423"/>
      <c r="F67" s="428">
        <f>SUM(F62:F64)</f>
        <v>284</v>
      </c>
      <c r="G67" s="428">
        <f>SUM(G62:G64)</f>
        <v>260</v>
      </c>
      <c r="H67" s="288">
        <f>G67/F67*100</f>
        <v>91.549295774647888</v>
      </c>
      <c r="I67" s="429">
        <f>SUM(I62:I64)</f>
        <v>289</v>
      </c>
      <c r="J67" s="429">
        <f>SUM(J62:J64)</f>
        <v>264</v>
      </c>
      <c r="K67" s="286">
        <f>J67/I67*100</f>
        <v>91.349480968858131</v>
      </c>
      <c r="L67" s="430">
        <f>SUM(L62:L64)</f>
        <v>286</v>
      </c>
      <c r="M67" s="430">
        <f>SUM(M55:M64)</f>
        <v>263</v>
      </c>
      <c r="N67" s="290">
        <f>M67/L67*100</f>
        <v>91.95804195804196</v>
      </c>
      <c r="O67" s="1542">
        <f>SUM(O62:O64)</f>
        <v>0</v>
      </c>
      <c r="P67" s="1542">
        <f>SUM(P62:P64)</f>
        <v>0</v>
      </c>
      <c r="Q67" s="1538" t="e">
        <f>P67/O67*100</f>
        <v>#DIV/0!</v>
      </c>
      <c r="R67" s="425"/>
    </row>
    <row r="68" spans="1:18">
      <c r="A68" s="264"/>
      <c r="B68" s="265"/>
      <c r="C68" s="266"/>
      <c r="D68" s="265"/>
      <c r="E68" s="265"/>
      <c r="F68" s="276"/>
      <c r="G68" s="277"/>
      <c r="H68" s="392"/>
      <c r="I68" s="417"/>
      <c r="J68" s="277"/>
      <c r="K68" s="392"/>
      <c r="L68" s="277"/>
      <c r="M68" s="417"/>
      <c r="N68" s="392"/>
      <c r="O68" s="264"/>
      <c r="P68" s="264"/>
      <c r="Q68" s="406"/>
      <c r="R68" s="584"/>
    </row>
    <row r="69" spans="1:18">
      <c r="A69" s="264"/>
      <c r="B69" s="265"/>
      <c r="C69" s="266"/>
      <c r="D69" s="265"/>
      <c r="E69" s="265"/>
      <c r="F69" s="276"/>
      <c r="G69" s="277"/>
      <c r="H69" s="392"/>
      <c r="I69" s="417"/>
      <c r="J69" s="277"/>
      <c r="K69" s="392"/>
      <c r="L69" s="277"/>
      <c r="M69" s="417"/>
      <c r="N69" s="392"/>
      <c r="O69" s="264"/>
      <c r="P69" s="264"/>
      <c r="Q69" s="406"/>
      <c r="R69" s="584"/>
    </row>
    <row r="70" spans="1:18">
      <c r="A70" s="264"/>
      <c r="B70" s="265"/>
      <c r="C70" s="266"/>
      <c r="D70" s="265"/>
      <c r="E70" s="265"/>
      <c r="F70" s="276"/>
      <c r="G70" s="277"/>
      <c r="H70" s="392"/>
      <c r="I70" s="417"/>
      <c r="J70" s="277"/>
      <c r="K70" s="392"/>
      <c r="L70" s="277"/>
      <c r="M70" s="417"/>
      <c r="N70" s="392"/>
      <c r="O70" s="264"/>
      <c r="P70" s="264"/>
      <c r="Q70" s="406"/>
      <c r="R70" s="584"/>
    </row>
    <row r="71" spans="1:18">
      <c r="A71" s="264"/>
      <c r="B71" s="265"/>
      <c r="C71" s="266"/>
      <c r="D71" s="265"/>
      <c r="E71" s="265"/>
      <c r="F71" s="276"/>
      <c r="G71" s="277"/>
      <c r="H71" s="392"/>
      <c r="I71" s="417"/>
      <c r="J71" s="277"/>
      <c r="K71" s="392"/>
      <c r="L71" s="277"/>
      <c r="M71" s="417"/>
      <c r="N71" s="392"/>
      <c r="O71" s="264"/>
      <c r="P71" s="264"/>
      <c r="Q71" s="406"/>
      <c r="R71" s="584"/>
    </row>
    <row r="72" spans="1:18">
      <c r="A72" s="264"/>
      <c r="B72" s="265"/>
      <c r="C72" s="266"/>
      <c r="D72" s="265"/>
      <c r="E72" s="265"/>
      <c r="F72" s="276"/>
      <c r="G72" s="277"/>
      <c r="H72" s="392"/>
      <c r="I72" s="417"/>
      <c r="J72" s="277"/>
      <c r="K72" s="392"/>
      <c r="L72" s="277"/>
      <c r="M72" s="417"/>
      <c r="N72" s="392"/>
      <c r="O72" s="264"/>
      <c r="P72" s="264"/>
      <c r="Q72" s="406"/>
      <c r="R72" s="584"/>
    </row>
    <row r="73" spans="1:18">
      <c r="A73" s="264"/>
      <c r="B73" s="265"/>
      <c r="C73" s="266"/>
      <c r="D73" s="265"/>
      <c r="E73" s="265"/>
      <c r="F73" s="276"/>
      <c r="G73" s="277"/>
      <c r="H73" s="392"/>
      <c r="I73" s="417"/>
      <c r="J73" s="277"/>
      <c r="K73" s="392"/>
      <c r="L73" s="277"/>
      <c r="M73" s="417"/>
      <c r="N73" s="392"/>
      <c r="O73" s="264"/>
      <c r="P73" s="264"/>
      <c r="Q73" s="406"/>
      <c r="R73" s="584"/>
    </row>
    <row r="74" spans="1:18">
      <c r="A74" s="264"/>
      <c r="B74" s="265"/>
      <c r="C74" s="266"/>
      <c r="D74" s="265"/>
      <c r="E74" s="265"/>
      <c r="F74" s="276"/>
      <c r="G74" s="277"/>
      <c r="H74" s="392"/>
      <c r="I74" s="417"/>
      <c r="J74" s="277"/>
      <c r="K74" s="392"/>
      <c r="L74" s="277"/>
      <c r="M74" s="417"/>
      <c r="N74" s="392"/>
      <c r="O74" s="264"/>
      <c r="P74" s="264"/>
      <c r="Q74" s="406"/>
      <c r="R74" s="584"/>
    </row>
    <row r="75" spans="1:18">
      <c r="A75" s="264"/>
      <c r="B75" s="265"/>
      <c r="C75" s="266"/>
      <c r="D75" s="265"/>
      <c r="E75" s="265"/>
      <c r="F75" s="276"/>
      <c r="G75" s="277"/>
      <c r="H75" s="392"/>
      <c r="I75" s="417"/>
      <c r="J75" s="277"/>
      <c r="K75" s="392"/>
      <c r="L75" s="277"/>
      <c r="M75" s="417"/>
      <c r="N75" s="392"/>
      <c r="O75" s="264"/>
      <c r="P75" s="264"/>
      <c r="Q75" s="406"/>
      <c r="R75" s="584"/>
    </row>
    <row r="76" spans="1:18">
      <c r="A76" s="264"/>
      <c r="B76" s="265"/>
      <c r="C76" s="266"/>
      <c r="D76" s="265"/>
      <c r="E76" s="265"/>
      <c r="F76" s="276"/>
      <c r="G76" s="277"/>
      <c r="H76" s="392"/>
      <c r="I76" s="417"/>
      <c r="J76" s="277"/>
      <c r="K76" s="392"/>
      <c r="L76" s="277"/>
      <c r="M76" s="417"/>
      <c r="N76" s="392"/>
      <c r="O76" s="264"/>
      <c r="P76" s="264"/>
      <c r="Q76" s="406"/>
      <c r="R76" s="584"/>
    </row>
    <row r="77" spans="1:18">
      <c r="A77" s="264"/>
      <c r="B77" s="265"/>
      <c r="C77" s="266"/>
      <c r="D77" s="265"/>
      <c r="E77" s="265"/>
      <c r="F77" s="276"/>
      <c r="G77" s="277"/>
      <c r="H77" s="392"/>
      <c r="I77" s="417"/>
      <c r="J77" s="277"/>
      <c r="K77" s="392"/>
      <c r="L77" s="277"/>
      <c r="M77" s="417"/>
      <c r="N77" s="392"/>
      <c r="O77" s="264"/>
      <c r="P77" s="264"/>
      <c r="Q77" s="406"/>
      <c r="R77" s="584"/>
    </row>
    <row r="78" spans="1:18">
      <c r="A78" s="264"/>
      <c r="B78" s="265"/>
      <c r="C78" s="266"/>
      <c r="D78" s="265"/>
      <c r="E78" s="265"/>
      <c r="F78" s="276"/>
      <c r="G78" s="277"/>
      <c r="H78" s="392"/>
      <c r="I78" s="417"/>
      <c r="J78" s="277"/>
      <c r="K78" s="392"/>
      <c r="L78" s="277"/>
      <c r="M78" s="417"/>
      <c r="N78" s="392"/>
      <c r="O78" s="264"/>
      <c r="P78" s="264"/>
      <c r="Q78" s="406"/>
      <c r="R78" s="584"/>
    </row>
  </sheetData>
  <pageMargins left="0.70866141732283472" right="0.70866141732283472" top="0.74803149606299213" bottom="0.74803149606299213" header="0.31496062992125984" footer="0.31496062992125984"/>
  <pageSetup paperSize="9" orientation="landscape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CFF"/>
  </sheetPr>
  <dimension ref="A1:J15"/>
  <sheetViews>
    <sheetView view="pageBreakPreview" topLeftCell="A16" zoomScale="110" zoomScaleNormal="130" zoomScaleSheetLayoutView="110" workbookViewId="0">
      <selection activeCell="F14" sqref="F14"/>
    </sheetView>
  </sheetViews>
  <sheetFormatPr defaultRowHeight="18.75"/>
  <cols>
    <col min="1" max="1" width="5.28515625" style="272" customWidth="1"/>
    <col min="2" max="2" width="24.28515625" customWidth="1"/>
    <col min="3" max="3" width="28" customWidth="1"/>
    <col min="4" max="4" width="14.140625" customWidth="1"/>
    <col min="5" max="5" width="12.28515625" customWidth="1"/>
    <col min="6" max="6" width="12.5703125" customWidth="1"/>
    <col min="7" max="7" width="12" customWidth="1"/>
    <col min="8" max="8" width="12.42578125" customWidth="1"/>
    <col min="9" max="9" width="11.28515625" customWidth="1"/>
  </cols>
  <sheetData>
    <row r="1" spans="1:10" ht="26.25">
      <c r="B1" s="557" t="s">
        <v>276</v>
      </c>
      <c r="I1" s="543"/>
      <c r="J1" s="1284" t="s">
        <v>339</v>
      </c>
    </row>
    <row r="2" spans="1:10" ht="21">
      <c r="B2" s="553" t="s">
        <v>620</v>
      </c>
    </row>
    <row r="3" spans="1:10" ht="21">
      <c r="B3" s="1159" t="s">
        <v>890</v>
      </c>
    </row>
    <row r="4" spans="1:10" ht="21">
      <c r="B4" s="558" t="s">
        <v>341</v>
      </c>
    </row>
    <row r="5" spans="1:10" ht="21">
      <c r="B5" s="558" t="s">
        <v>342</v>
      </c>
    </row>
    <row r="6" spans="1:10" ht="21">
      <c r="B6" s="558" t="s">
        <v>289</v>
      </c>
    </row>
    <row r="7" spans="1:10" ht="10.5" customHeight="1"/>
    <row r="8" spans="1:10" ht="21">
      <c r="D8" s="184" t="s">
        <v>622</v>
      </c>
      <c r="F8" s="184"/>
    </row>
    <row r="9" spans="1:10" ht="6.75" customHeight="1"/>
    <row r="10" spans="1:10">
      <c r="A10" s="270" t="s">
        <v>0</v>
      </c>
      <c r="B10" s="159" t="s">
        <v>131</v>
      </c>
      <c r="C10" s="159" t="s">
        <v>3</v>
      </c>
      <c r="D10" s="159" t="s">
        <v>15</v>
      </c>
      <c r="E10" s="1894" t="s">
        <v>8</v>
      </c>
      <c r="F10" s="1895"/>
      <c r="G10" s="1895"/>
      <c r="H10" s="1896"/>
      <c r="I10" s="267" t="s">
        <v>9</v>
      </c>
    </row>
    <row r="11" spans="1:10">
      <c r="A11" s="271"/>
      <c r="B11" s="160"/>
      <c r="C11" s="160"/>
      <c r="D11" s="160"/>
      <c r="E11" s="228" t="s">
        <v>4</v>
      </c>
      <c r="F11" s="234" t="s">
        <v>5</v>
      </c>
      <c r="G11" s="250" t="s">
        <v>6</v>
      </c>
      <c r="H11" s="972" t="s">
        <v>7</v>
      </c>
      <c r="I11" s="160" t="s">
        <v>11</v>
      </c>
    </row>
    <row r="12" spans="1:10">
      <c r="A12" s="270">
        <v>1</v>
      </c>
      <c r="B12" s="157" t="s">
        <v>132</v>
      </c>
      <c r="C12" s="157" t="s">
        <v>133</v>
      </c>
      <c r="D12" s="159" t="s">
        <v>396</v>
      </c>
      <c r="E12" s="458">
        <v>0</v>
      </c>
      <c r="F12" s="458">
        <v>0</v>
      </c>
      <c r="G12" s="458">
        <v>0</v>
      </c>
      <c r="H12" s="458"/>
      <c r="I12" s="764"/>
    </row>
    <row r="13" spans="1:10">
      <c r="A13" s="273"/>
      <c r="B13" s="158"/>
      <c r="C13" s="158"/>
      <c r="D13" s="161"/>
      <c r="E13" s="232"/>
      <c r="F13" s="236"/>
      <c r="G13" s="249"/>
      <c r="H13" s="933"/>
      <c r="I13" s="274"/>
    </row>
    <row r="14" spans="1:10" ht="21">
      <c r="A14" s="270">
        <v>2</v>
      </c>
      <c r="B14" s="156" t="s">
        <v>623</v>
      </c>
      <c r="C14" s="157" t="s">
        <v>828</v>
      </c>
      <c r="D14" s="292" t="s">
        <v>624</v>
      </c>
      <c r="E14" s="458"/>
      <c r="F14" s="458"/>
      <c r="G14" s="458"/>
      <c r="H14" s="458"/>
      <c r="I14" s="764"/>
    </row>
    <row r="15" spans="1:10">
      <c r="A15" s="273"/>
      <c r="B15" s="158"/>
      <c r="C15" s="158"/>
      <c r="D15" s="161"/>
      <c r="E15" s="232"/>
      <c r="F15" s="236"/>
      <c r="G15" s="249"/>
      <c r="H15" s="933"/>
      <c r="I15" s="274"/>
    </row>
  </sheetData>
  <mergeCells count="1">
    <mergeCell ref="E10:H10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CFF"/>
  </sheetPr>
  <dimension ref="A1:Q111"/>
  <sheetViews>
    <sheetView view="pageBreakPreview" topLeftCell="A111" zoomScale="110" zoomScaleNormal="120" zoomScaleSheetLayoutView="110" workbookViewId="0">
      <selection activeCell="E90" sqref="E90:P110"/>
    </sheetView>
  </sheetViews>
  <sheetFormatPr defaultRowHeight="18.75"/>
  <cols>
    <col min="1" max="1" width="4.85546875" style="97" customWidth="1"/>
    <col min="2" max="2" width="12.7109375" customWidth="1"/>
    <col min="3" max="3" width="16" customWidth="1"/>
    <col min="4" max="4" width="11.5703125" customWidth="1"/>
    <col min="5" max="5" width="7.28515625" customWidth="1"/>
    <col min="6" max="6" width="8" customWidth="1"/>
    <col min="7" max="7" width="7.140625" customWidth="1"/>
    <col min="8" max="9" width="8" customWidth="1"/>
    <col min="10" max="10" width="7.5703125" style="278" customWidth="1"/>
    <col min="11" max="12" width="8.28515625" customWidth="1"/>
    <col min="13" max="13" width="8" customWidth="1"/>
    <col min="14" max="14" width="7.85546875" customWidth="1"/>
    <col min="15" max="15" width="8.7109375" customWidth="1"/>
    <col min="16" max="16" width="7.5703125" customWidth="1"/>
    <col min="17" max="17" width="6.5703125" customWidth="1"/>
  </cols>
  <sheetData>
    <row r="1" spans="1:17" ht="26.25">
      <c r="B1" s="557" t="s">
        <v>276</v>
      </c>
      <c r="P1" s="543"/>
      <c r="Q1" s="753" t="s">
        <v>323</v>
      </c>
    </row>
    <row r="2" spans="1:17" ht="21">
      <c r="B2" s="553" t="s">
        <v>621</v>
      </c>
    </row>
    <row r="3" spans="1:17" s="558" customFormat="1" ht="21">
      <c r="A3" s="559"/>
      <c r="C3" s="558" t="s">
        <v>343</v>
      </c>
      <c r="J3" s="560"/>
    </row>
    <row r="4" spans="1:17" ht="21">
      <c r="B4" s="558" t="s">
        <v>344</v>
      </c>
    </row>
    <row r="5" spans="1:17" ht="21">
      <c r="B5" s="558" t="s">
        <v>277</v>
      </c>
    </row>
    <row r="6" spans="1:17" ht="21">
      <c r="B6" s="558" t="s">
        <v>278</v>
      </c>
    </row>
    <row r="7" spans="1:17" ht="21">
      <c r="B7" s="1159" t="s">
        <v>855</v>
      </c>
    </row>
    <row r="8" spans="1:17" ht="21">
      <c r="B8" s="1159" t="s">
        <v>856</v>
      </c>
    </row>
    <row r="10" spans="1:17" ht="21">
      <c r="E10" s="184"/>
      <c r="I10" s="184" t="s">
        <v>625</v>
      </c>
    </row>
    <row r="12" spans="1:17" s="97" customFormat="1">
      <c r="A12" s="159" t="s">
        <v>0</v>
      </c>
      <c r="B12" s="3" t="s">
        <v>142</v>
      </c>
      <c r="C12" s="159" t="s">
        <v>3</v>
      </c>
      <c r="D12" s="159" t="s">
        <v>15</v>
      </c>
      <c r="E12" s="208"/>
      <c r="F12" s="187"/>
      <c r="G12" s="256"/>
      <c r="H12" s="215"/>
      <c r="I12" s="187"/>
      <c r="J12" s="279"/>
      <c r="K12" s="187" t="s">
        <v>8</v>
      </c>
      <c r="L12" s="187"/>
      <c r="M12" s="256"/>
      <c r="N12" s="187"/>
      <c r="O12" s="187"/>
      <c r="P12" s="260"/>
      <c r="Q12" s="159" t="s">
        <v>9</v>
      </c>
    </row>
    <row r="13" spans="1:17">
      <c r="A13" s="160"/>
      <c r="B13" s="8" t="s">
        <v>110</v>
      </c>
      <c r="C13" s="156"/>
      <c r="D13" s="156"/>
      <c r="E13" s="214"/>
      <c r="F13" s="212" t="s">
        <v>4</v>
      </c>
      <c r="G13" s="257"/>
      <c r="H13" s="206"/>
      <c r="I13" s="216" t="s">
        <v>5</v>
      </c>
      <c r="J13" s="280"/>
      <c r="K13" s="207"/>
      <c r="L13" s="213" t="s">
        <v>6</v>
      </c>
      <c r="M13" s="258"/>
      <c r="N13" s="920"/>
      <c r="O13" s="921" t="s">
        <v>7</v>
      </c>
      <c r="P13" s="995"/>
      <c r="Q13" s="160" t="s">
        <v>11</v>
      </c>
    </row>
    <row r="14" spans="1:17">
      <c r="A14" s="160"/>
      <c r="B14" s="8"/>
      <c r="C14" s="156"/>
      <c r="D14" s="156"/>
      <c r="E14" s="217" t="s">
        <v>26</v>
      </c>
      <c r="F14" s="217" t="s">
        <v>26</v>
      </c>
      <c r="G14" s="255" t="s">
        <v>23</v>
      </c>
      <c r="H14" s="221" t="s">
        <v>26</v>
      </c>
      <c r="I14" s="221" t="s">
        <v>26</v>
      </c>
      <c r="J14" s="281" t="s">
        <v>23</v>
      </c>
      <c r="K14" s="223" t="s">
        <v>26</v>
      </c>
      <c r="L14" s="223" t="s">
        <v>26</v>
      </c>
      <c r="M14" s="259" t="s">
        <v>23</v>
      </c>
      <c r="N14" s="997" t="s">
        <v>26</v>
      </c>
      <c r="O14" s="997" t="s">
        <v>26</v>
      </c>
      <c r="P14" s="998" t="s">
        <v>23</v>
      </c>
      <c r="Q14" s="160"/>
    </row>
    <row r="15" spans="1:17" ht="21">
      <c r="A15" s="161"/>
      <c r="B15" s="4"/>
      <c r="C15" s="158"/>
      <c r="D15" s="158"/>
      <c r="E15" s="218" t="s">
        <v>54</v>
      </c>
      <c r="F15" s="218" t="s">
        <v>120</v>
      </c>
      <c r="G15" s="219"/>
      <c r="H15" s="222" t="s">
        <v>54</v>
      </c>
      <c r="I15" s="222" t="s">
        <v>120</v>
      </c>
      <c r="J15" s="282"/>
      <c r="K15" s="224" t="s">
        <v>54</v>
      </c>
      <c r="L15" s="224" t="s">
        <v>120</v>
      </c>
      <c r="M15" s="225"/>
      <c r="N15" s="999" t="s">
        <v>54</v>
      </c>
      <c r="O15" s="999" t="s">
        <v>120</v>
      </c>
      <c r="P15" s="996"/>
      <c r="Q15" s="161"/>
    </row>
    <row r="16" spans="1:17">
      <c r="A16" s="159">
        <v>1</v>
      </c>
      <c r="B16" s="157" t="s">
        <v>136</v>
      </c>
      <c r="C16" s="157" t="s">
        <v>123</v>
      </c>
      <c r="D16" s="159" t="s">
        <v>903</v>
      </c>
      <c r="E16" s="1670"/>
      <c r="F16" s="1671"/>
      <c r="G16" s="1672" t="e">
        <f>F16/E16*100</f>
        <v>#DIV/0!</v>
      </c>
      <c r="H16" s="1543"/>
      <c r="I16" s="1543"/>
      <c r="J16" s="1351" t="e">
        <f>I16/H16*100</f>
        <v>#DIV/0!</v>
      </c>
      <c r="K16" s="1543"/>
      <c r="L16" s="1543"/>
      <c r="M16" s="1673" t="e">
        <f>L16/K16*100</f>
        <v>#DIV/0!</v>
      </c>
      <c r="N16" s="1543"/>
      <c r="O16" s="1543"/>
      <c r="P16" s="1674" t="e">
        <f>O16/N16*100</f>
        <v>#DIV/0!</v>
      </c>
      <c r="Q16" s="159"/>
    </row>
    <row r="17" spans="1:17">
      <c r="A17" s="191">
        <v>2</v>
      </c>
      <c r="B17" s="157" t="s">
        <v>140</v>
      </c>
      <c r="C17" s="156" t="s">
        <v>626</v>
      </c>
      <c r="D17" s="156"/>
      <c r="E17" s="1675"/>
      <c r="F17" s="1675"/>
      <c r="G17" s="1672" t="e">
        <f t="shared" ref="G17:G19" si="0">F17/E17*100</f>
        <v>#DIV/0!</v>
      </c>
      <c r="H17" s="1675"/>
      <c r="I17" s="1675"/>
      <c r="J17" s="1351" t="e">
        <f t="shared" ref="J17:J20" si="1">I17/H17*100</f>
        <v>#DIV/0!</v>
      </c>
      <c r="K17" s="1675"/>
      <c r="L17" s="1675"/>
      <c r="M17" s="1673" t="e">
        <f t="shared" ref="M17:M20" si="2">L17/K17*100</f>
        <v>#DIV/0!</v>
      </c>
      <c r="N17" s="1675"/>
      <c r="O17" s="1543"/>
      <c r="P17" s="1674" t="e">
        <f t="shared" ref="P17:P20" si="3">O17/N17*100</f>
        <v>#DIV/0!</v>
      </c>
      <c r="Q17" s="191"/>
    </row>
    <row r="18" spans="1:17">
      <c r="A18" s="191">
        <v>3</v>
      </c>
      <c r="B18" s="185" t="s">
        <v>151</v>
      </c>
      <c r="C18" s="156" t="s">
        <v>627</v>
      </c>
      <c r="D18" s="156"/>
      <c r="E18" s="1675"/>
      <c r="F18" s="1675"/>
      <c r="G18" s="1672" t="e">
        <f t="shared" si="0"/>
        <v>#DIV/0!</v>
      </c>
      <c r="H18" s="1675"/>
      <c r="I18" s="1675"/>
      <c r="J18" s="1351" t="e">
        <f t="shared" si="1"/>
        <v>#DIV/0!</v>
      </c>
      <c r="K18" s="1675"/>
      <c r="L18" s="1675"/>
      <c r="M18" s="1673" t="e">
        <f t="shared" si="2"/>
        <v>#DIV/0!</v>
      </c>
      <c r="N18" s="1675"/>
      <c r="O18" s="1543"/>
      <c r="P18" s="1674" t="e">
        <f t="shared" si="3"/>
        <v>#DIV/0!</v>
      </c>
      <c r="Q18" s="191"/>
    </row>
    <row r="19" spans="1:17">
      <c r="A19" s="159">
        <v>4</v>
      </c>
      <c r="B19" s="157" t="s">
        <v>152</v>
      </c>
      <c r="C19" s="156" t="s">
        <v>628</v>
      </c>
      <c r="D19" s="156"/>
      <c r="E19" s="1543"/>
      <c r="F19" s="1543"/>
      <c r="G19" s="1614" t="e">
        <f t="shared" si="0"/>
        <v>#DIV/0!</v>
      </c>
      <c r="H19" s="1543"/>
      <c r="I19" s="1543"/>
      <c r="J19" s="1351" t="e">
        <f t="shared" si="1"/>
        <v>#DIV/0!</v>
      </c>
      <c r="K19" s="1543"/>
      <c r="L19" s="1543"/>
      <c r="M19" s="1673" t="e">
        <f t="shared" si="2"/>
        <v>#DIV/0!</v>
      </c>
      <c r="N19" s="1543"/>
      <c r="O19" s="1543"/>
      <c r="P19" s="1674" t="e">
        <f t="shared" si="3"/>
        <v>#DIV/0!</v>
      </c>
      <c r="Q19" s="159"/>
    </row>
    <row r="20" spans="1:17">
      <c r="A20" s="161"/>
      <c r="B20" s="158"/>
      <c r="C20" s="156" t="s">
        <v>54</v>
      </c>
      <c r="D20" s="156"/>
      <c r="E20" s="1676"/>
      <c r="F20" s="1676"/>
      <c r="G20" s="1677"/>
      <c r="H20" s="1678"/>
      <c r="I20" s="1678"/>
      <c r="J20" s="1551" t="e">
        <f t="shared" si="1"/>
        <v>#DIV/0!</v>
      </c>
      <c r="K20" s="1679"/>
      <c r="L20" s="1679"/>
      <c r="M20" s="1552" t="e">
        <f t="shared" si="2"/>
        <v>#DIV/0!</v>
      </c>
      <c r="N20" s="1546"/>
      <c r="O20" s="1546"/>
      <c r="P20" s="1680" t="e">
        <f t="shared" si="3"/>
        <v>#DIV/0!</v>
      </c>
      <c r="Q20" s="161"/>
    </row>
    <row r="21" spans="1:17">
      <c r="A21" s="191"/>
      <c r="B21" s="191" t="s">
        <v>68</v>
      </c>
      <c r="C21" s="185"/>
      <c r="D21" s="185"/>
      <c r="E21" s="1681">
        <f>SUM(E16:E20)</f>
        <v>0</v>
      </c>
      <c r="F21" s="1681">
        <f>SUM(F16:F20)</f>
        <v>0</v>
      </c>
      <c r="G21" s="1682" t="e">
        <f t="shared" ref="G21" si="4">F21/E21*100</f>
        <v>#DIV/0!</v>
      </c>
      <c r="H21" s="1683">
        <f>SUM(H16:H20)</f>
        <v>0</v>
      </c>
      <c r="I21" s="1683">
        <f>SUM(I16:I20)</f>
        <v>0</v>
      </c>
      <c r="J21" s="1684" t="e">
        <f t="shared" ref="J21" si="5">I21/H21*100</f>
        <v>#DIV/0!</v>
      </c>
      <c r="K21" s="1685">
        <f>SUM(K16:K20)</f>
        <v>0</v>
      </c>
      <c r="L21" s="1685">
        <f>SUM(L16:L20)</f>
        <v>0</v>
      </c>
      <c r="M21" s="1686" t="e">
        <f t="shared" ref="M21" si="6">L21/K21*100</f>
        <v>#DIV/0!</v>
      </c>
      <c r="N21" s="1542">
        <f>SUM(N16:N20)</f>
        <v>0</v>
      </c>
      <c r="O21" s="1542">
        <f>SUM(O16:O20)</f>
        <v>0</v>
      </c>
      <c r="P21" s="1538" t="e">
        <f t="shared" ref="P21" si="7">O21/N21*100</f>
        <v>#DIV/0!</v>
      </c>
      <c r="Q21" s="191"/>
    </row>
    <row r="22" spans="1:17">
      <c r="A22" s="263"/>
      <c r="B22" s="269"/>
      <c r="C22" s="269"/>
      <c r="D22" s="269"/>
      <c r="E22" s="263"/>
      <c r="F22" s="263"/>
      <c r="G22" s="263"/>
      <c r="H22" s="263"/>
      <c r="I22" s="263"/>
      <c r="J22" s="283"/>
      <c r="K22" s="263"/>
      <c r="L22" s="263"/>
      <c r="M22" s="263"/>
      <c r="N22" s="263"/>
      <c r="O22" s="263"/>
      <c r="P22" s="263"/>
      <c r="Q22" s="263"/>
    </row>
    <row r="23" spans="1:17">
      <c r="A23" s="264"/>
      <c r="B23" s="268"/>
      <c r="C23" s="268"/>
      <c r="D23" s="268"/>
      <c r="E23" s="264"/>
      <c r="F23" s="264"/>
      <c r="G23" s="264"/>
      <c r="H23" s="264"/>
      <c r="I23" s="264"/>
      <c r="J23" s="284"/>
      <c r="K23" s="264"/>
      <c r="L23" s="264"/>
      <c r="M23" s="264"/>
      <c r="N23" s="264"/>
      <c r="O23" s="264"/>
      <c r="P23" s="264"/>
      <c r="Q23" s="264"/>
    </row>
    <row r="24" spans="1:17">
      <c r="A24" s="264"/>
      <c r="B24" s="268"/>
      <c r="C24" s="268"/>
      <c r="D24" s="268"/>
      <c r="E24" s="264"/>
      <c r="F24" s="264"/>
      <c r="G24" s="264"/>
      <c r="H24" s="264"/>
      <c r="I24" s="264"/>
      <c r="J24" s="284"/>
      <c r="K24" s="264"/>
      <c r="L24" s="264"/>
      <c r="M24" s="264"/>
      <c r="N24" s="264"/>
      <c r="O24" s="264"/>
      <c r="P24" s="264"/>
      <c r="Q24" s="264"/>
    </row>
    <row r="25" spans="1:17">
      <c r="A25" s="264"/>
      <c r="B25" s="268"/>
      <c r="C25" s="268"/>
      <c r="D25" s="268"/>
      <c r="E25" s="264"/>
      <c r="F25" s="264"/>
      <c r="G25" s="264"/>
      <c r="H25" s="264"/>
      <c r="I25" s="264"/>
      <c r="J25" s="284"/>
      <c r="K25" s="264"/>
      <c r="L25" s="264"/>
      <c r="M25" s="264"/>
      <c r="N25" s="264"/>
      <c r="O25" s="264"/>
      <c r="P25" s="264"/>
      <c r="Q25" s="264"/>
    </row>
    <row r="26" spans="1:17">
      <c r="A26" s="264"/>
      <c r="B26" s="268"/>
      <c r="C26" s="268"/>
      <c r="D26" s="268"/>
      <c r="E26" s="264"/>
      <c r="F26" s="264"/>
      <c r="G26" s="264"/>
      <c r="H26" s="264"/>
      <c r="I26" s="264"/>
      <c r="J26" s="284"/>
      <c r="K26" s="264"/>
      <c r="L26" s="264"/>
      <c r="M26" s="264"/>
      <c r="N26" s="264"/>
      <c r="O26" s="264"/>
      <c r="P26" s="264"/>
      <c r="Q26" s="264"/>
    </row>
    <row r="27" spans="1:17">
      <c r="A27" s="264"/>
      <c r="B27" s="268"/>
      <c r="C27" s="268"/>
      <c r="D27" s="268"/>
      <c r="E27" s="264"/>
      <c r="F27" s="264"/>
      <c r="G27" s="264"/>
      <c r="H27" s="264"/>
      <c r="I27" s="264"/>
      <c r="J27" s="284"/>
      <c r="K27" s="264"/>
      <c r="L27" s="264"/>
      <c r="M27" s="264"/>
      <c r="N27" s="264"/>
      <c r="O27" s="264"/>
      <c r="P27" s="264"/>
      <c r="Q27" s="584"/>
    </row>
    <row r="28" spans="1:17" ht="21">
      <c r="A28" s="264"/>
      <c r="B28" s="268"/>
      <c r="C28" s="268"/>
      <c r="D28" s="268"/>
      <c r="E28" s="264"/>
      <c r="F28" s="264"/>
      <c r="G28" s="264"/>
      <c r="H28" s="264"/>
      <c r="I28" s="264"/>
      <c r="J28" s="284"/>
      <c r="K28" s="264"/>
      <c r="L28" s="264"/>
      <c r="M28" s="264"/>
      <c r="N28" s="264"/>
      <c r="O28" s="264"/>
      <c r="P28" s="543"/>
      <c r="Q28" s="753" t="s">
        <v>324</v>
      </c>
    </row>
    <row r="29" spans="1:17" ht="21">
      <c r="E29" s="184"/>
      <c r="I29" s="184" t="s">
        <v>635</v>
      </c>
    </row>
    <row r="30" spans="1:17" ht="13.5" customHeight="1"/>
    <row r="31" spans="1:17">
      <c r="A31" s="159" t="s">
        <v>0</v>
      </c>
      <c r="B31" s="159" t="s">
        <v>109</v>
      </c>
      <c r="C31" s="159" t="s">
        <v>3</v>
      </c>
      <c r="D31" s="159" t="s">
        <v>15</v>
      </c>
      <c r="E31" s="208"/>
      <c r="F31" s="187"/>
      <c r="G31" s="256"/>
      <c r="H31" s="215"/>
      <c r="I31" s="187"/>
      <c r="J31" s="279"/>
      <c r="K31" s="187" t="s">
        <v>8</v>
      </c>
      <c r="L31" s="187"/>
      <c r="M31" s="256"/>
      <c r="N31" s="187"/>
      <c r="O31" s="187"/>
      <c r="P31" s="260"/>
      <c r="Q31" s="159" t="s">
        <v>9</v>
      </c>
    </row>
    <row r="32" spans="1:17">
      <c r="A32" s="160"/>
      <c r="B32" s="160" t="s">
        <v>279</v>
      </c>
      <c r="C32" s="156"/>
      <c r="D32" s="156"/>
      <c r="E32" s="214"/>
      <c r="F32" s="212" t="s">
        <v>4</v>
      </c>
      <c r="G32" s="257"/>
      <c r="H32" s="206"/>
      <c r="I32" s="216" t="s">
        <v>5</v>
      </c>
      <c r="J32" s="280"/>
      <c r="K32" s="207"/>
      <c r="L32" s="213" t="s">
        <v>6</v>
      </c>
      <c r="M32" s="258"/>
      <c r="N32" s="920"/>
      <c r="O32" s="921" t="s">
        <v>7</v>
      </c>
      <c r="P32" s="995"/>
      <c r="Q32" s="160" t="s">
        <v>11</v>
      </c>
    </row>
    <row r="33" spans="1:17">
      <c r="A33" s="160"/>
      <c r="B33" s="160" t="s">
        <v>141</v>
      </c>
      <c r="C33" s="156"/>
      <c r="D33" s="156"/>
      <c r="E33" s="217" t="s">
        <v>26</v>
      </c>
      <c r="F33" s="217" t="s">
        <v>26</v>
      </c>
      <c r="G33" s="255" t="s">
        <v>23</v>
      </c>
      <c r="H33" s="221" t="s">
        <v>26</v>
      </c>
      <c r="I33" s="221" t="s">
        <v>26</v>
      </c>
      <c r="J33" s="281" t="s">
        <v>23</v>
      </c>
      <c r="K33" s="223" t="s">
        <v>26</v>
      </c>
      <c r="L33" s="223" t="s">
        <v>26</v>
      </c>
      <c r="M33" s="259" t="s">
        <v>23</v>
      </c>
      <c r="N33" s="997" t="s">
        <v>26</v>
      </c>
      <c r="O33" s="997" t="s">
        <v>26</v>
      </c>
      <c r="P33" s="998" t="s">
        <v>23</v>
      </c>
      <c r="Q33" s="160"/>
    </row>
    <row r="34" spans="1:17" ht="21">
      <c r="A34" s="161"/>
      <c r="B34" s="158"/>
      <c r="C34" s="158"/>
      <c r="D34" s="158"/>
      <c r="E34" s="218" t="s">
        <v>54</v>
      </c>
      <c r="F34" s="218" t="s">
        <v>120</v>
      </c>
      <c r="G34" s="219"/>
      <c r="H34" s="222" t="s">
        <v>54</v>
      </c>
      <c r="I34" s="222" t="s">
        <v>120</v>
      </c>
      <c r="J34" s="282"/>
      <c r="K34" s="224" t="s">
        <v>54</v>
      </c>
      <c r="L34" s="224" t="s">
        <v>120</v>
      </c>
      <c r="M34" s="225"/>
      <c r="N34" s="999" t="s">
        <v>54</v>
      </c>
      <c r="O34" s="999" t="s">
        <v>120</v>
      </c>
      <c r="P34" s="996"/>
      <c r="Q34" s="161"/>
    </row>
    <row r="35" spans="1:17" s="38" customFormat="1" ht="21" customHeight="1">
      <c r="A35" s="45">
        <v>1</v>
      </c>
      <c r="B35" s="1085" t="s">
        <v>629</v>
      </c>
      <c r="C35" s="50" t="s">
        <v>123</v>
      </c>
      <c r="D35" s="45" t="s">
        <v>903</v>
      </c>
      <c r="E35" s="1555"/>
      <c r="F35" s="1555"/>
      <c r="G35" s="1687" t="e">
        <f>F35/E35*100</f>
        <v>#DIV/0!</v>
      </c>
      <c r="H35" s="1555"/>
      <c r="I35" s="1555"/>
      <c r="J35" s="1688" t="e">
        <f>I35/H35*100</f>
        <v>#DIV/0!</v>
      </c>
      <c r="K35" s="1555"/>
      <c r="L35" s="1555"/>
      <c r="M35" s="1689" t="e">
        <f>L35/K35*100</f>
        <v>#DIV/0!</v>
      </c>
      <c r="N35" s="1690"/>
      <c r="O35" s="1027"/>
      <c r="P35" s="1691" t="e">
        <f>O35/N35*100</f>
        <v>#DIV/0!</v>
      </c>
      <c r="Q35" s="45"/>
    </row>
    <row r="36" spans="1:17" ht="18.75" customHeight="1">
      <c r="A36" s="160"/>
      <c r="B36" s="461" t="s">
        <v>630</v>
      </c>
      <c r="C36" s="156" t="s">
        <v>280</v>
      </c>
      <c r="D36" s="156"/>
      <c r="E36" s="1692"/>
      <c r="F36" s="1692"/>
      <c r="G36" s="1693"/>
      <c r="H36" s="1694"/>
      <c r="I36" s="1694"/>
      <c r="J36" s="1695"/>
      <c r="K36" s="1696"/>
      <c r="L36" s="1696"/>
      <c r="M36" s="1697"/>
      <c r="N36" s="1698"/>
      <c r="O36" s="1699"/>
      <c r="P36" s="1700"/>
      <c r="Q36" s="459"/>
    </row>
    <row r="37" spans="1:17" ht="21">
      <c r="A37" s="160"/>
      <c r="B37" s="461" t="s">
        <v>631</v>
      </c>
      <c r="C37" s="156" t="s">
        <v>135</v>
      </c>
      <c r="D37" s="156"/>
      <c r="E37" s="1692"/>
      <c r="F37" s="1692"/>
      <c r="G37" s="1693"/>
      <c r="H37" s="1694"/>
      <c r="I37" s="1694"/>
      <c r="J37" s="1695"/>
      <c r="K37" s="1696"/>
      <c r="L37" s="1696"/>
      <c r="M37" s="1697"/>
      <c r="N37" s="1698"/>
      <c r="O37" s="1699"/>
      <c r="P37" s="1700"/>
      <c r="Q37" s="459"/>
    </row>
    <row r="38" spans="1:17" ht="21">
      <c r="A38" s="160"/>
      <c r="B38" s="461"/>
      <c r="C38" s="156" t="s">
        <v>637</v>
      </c>
      <c r="D38" s="156"/>
      <c r="E38" s="1692"/>
      <c r="F38" s="1692"/>
      <c r="G38" s="1693"/>
      <c r="H38" s="1694"/>
      <c r="I38" s="1694"/>
      <c r="J38" s="1695"/>
      <c r="K38" s="1696"/>
      <c r="L38" s="1696"/>
      <c r="M38" s="1697"/>
      <c r="N38" s="1698"/>
      <c r="O38" s="1699"/>
      <c r="P38" s="1700"/>
      <c r="Q38" s="459"/>
    </row>
    <row r="39" spans="1:17" ht="21">
      <c r="A39" s="160"/>
      <c r="B39" s="461"/>
      <c r="C39" s="156" t="s">
        <v>638</v>
      </c>
      <c r="D39" s="156"/>
      <c r="E39" s="1692"/>
      <c r="F39" s="1692"/>
      <c r="G39" s="1693"/>
      <c r="H39" s="1694"/>
      <c r="I39" s="1694"/>
      <c r="J39" s="1695"/>
      <c r="K39" s="1696"/>
      <c r="L39" s="1696"/>
      <c r="M39" s="1697"/>
      <c r="N39" s="1698"/>
      <c r="O39" s="1699"/>
      <c r="P39" s="1700"/>
      <c r="Q39" s="459"/>
    </row>
    <row r="40" spans="1:17" ht="21">
      <c r="A40" s="160"/>
      <c r="B40" s="461"/>
      <c r="C40" s="156" t="s">
        <v>639</v>
      </c>
      <c r="D40" s="156"/>
      <c r="E40" s="1701"/>
      <c r="F40" s="1701"/>
      <c r="G40" s="1702"/>
      <c r="H40" s="1703"/>
      <c r="I40" s="1703"/>
      <c r="J40" s="1704"/>
      <c r="K40" s="1705"/>
      <c r="L40" s="1705"/>
      <c r="M40" s="1706"/>
      <c r="N40" s="1707"/>
      <c r="O40" s="1708"/>
      <c r="P40" s="1709"/>
      <c r="Q40" s="460"/>
    </row>
    <row r="41" spans="1:17" ht="21">
      <c r="A41" s="45">
        <v>2</v>
      </c>
      <c r="B41" s="1085" t="s">
        <v>632</v>
      </c>
      <c r="C41" s="50" t="s">
        <v>123</v>
      </c>
      <c r="D41" s="45" t="s">
        <v>903</v>
      </c>
      <c r="E41" s="1710"/>
      <c r="F41" s="1710"/>
      <c r="G41" s="1711"/>
      <c r="H41" s="1712"/>
      <c r="I41" s="1712"/>
      <c r="J41" s="1713"/>
      <c r="K41" s="1714"/>
      <c r="L41" s="1714"/>
      <c r="M41" s="1715"/>
      <c r="N41" s="1716"/>
      <c r="O41" s="1717"/>
      <c r="P41" s="1718"/>
      <c r="Q41" s="1120"/>
    </row>
    <row r="42" spans="1:17" ht="21">
      <c r="A42" s="46"/>
      <c r="B42" s="1082" t="s">
        <v>633</v>
      </c>
      <c r="C42" s="1082" t="s">
        <v>640</v>
      </c>
      <c r="D42" s="47"/>
      <c r="E42" s="1710"/>
      <c r="F42" s="1710"/>
      <c r="G42" s="1711"/>
      <c r="H42" s="1712"/>
      <c r="I42" s="1712"/>
      <c r="J42" s="1713"/>
      <c r="K42" s="1714"/>
      <c r="L42" s="1714"/>
      <c r="M42" s="1715"/>
      <c r="N42" s="1716"/>
      <c r="O42" s="1717"/>
      <c r="P42" s="1718"/>
      <c r="Q42" s="1120"/>
    </row>
    <row r="43" spans="1:17" ht="21">
      <c r="A43" s="46"/>
      <c r="B43" s="1082" t="s">
        <v>634</v>
      </c>
      <c r="C43" s="1082" t="s">
        <v>641</v>
      </c>
      <c r="D43" s="47"/>
      <c r="E43" s="1710"/>
      <c r="F43" s="1710"/>
      <c r="G43" s="1711"/>
      <c r="H43" s="1712"/>
      <c r="I43" s="1712"/>
      <c r="J43" s="1713"/>
      <c r="K43" s="1714"/>
      <c r="L43" s="1714"/>
      <c r="M43" s="1715"/>
      <c r="N43" s="1716"/>
      <c r="O43" s="1717"/>
      <c r="P43" s="1718"/>
      <c r="Q43" s="1120"/>
    </row>
    <row r="44" spans="1:17" ht="20.25" customHeight="1">
      <c r="A44" s="53"/>
      <c r="B44" s="1286" t="s">
        <v>144</v>
      </c>
      <c r="C44" s="47" t="s">
        <v>642</v>
      </c>
      <c r="D44" s="47"/>
      <c r="E44" s="1719"/>
      <c r="F44" s="1719"/>
      <c r="G44" s="1720" t="e">
        <f>F44/E44*100</f>
        <v>#DIV/0!</v>
      </c>
      <c r="H44" s="1719"/>
      <c r="I44" s="1719"/>
      <c r="J44" s="1721" t="e">
        <f>I44/H44*100</f>
        <v>#DIV/0!</v>
      </c>
      <c r="K44" s="1719"/>
      <c r="L44" s="1719"/>
      <c r="M44" s="1722" t="e">
        <f>L44/K44*100</f>
        <v>#DIV/0!</v>
      </c>
      <c r="N44" s="1723"/>
      <c r="O44" s="1724"/>
      <c r="P44" s="1725" t="e">
        <f>O44/N44*100</f>
        <v>#DIV/0!</v>
      </c>
      <c r="Q44" s="992"/>
    </row>
    <row r="45" spans="1:17">
      <c r="A45" s="53"/>
      <c r="B45" s="1286" t="s">
        <v>145</v>
      </c>
      <c r="C45" s="47" t="s">
        <v>643</v>
      </c>
      <c r="D45" s="47"/>
      <c r="E45" s="1719"/>
      <c r="F45" s="1719"/>
      <c r="G45" s="1720" t="e">
        <f t="shared" ref="G45:G52" si="8">F45/E45*100</f>
        <v>#DIV/0!</v>
      </c>
      <c r="H45" s="1719"/>
      <c r="I45" s="1719"/>
      <c r="J45" s="1721" t="e">
        <f t="shared" ref="J45:J52" si="9">I45/H45*100</f>
        <v>#DIV/0!</v>
      </c>
      <c r="K45" s="1719"/>
      <c r="L45" s="1719"/>
      <c r="M45" s="1722" t="e">
        <f t="shared" ref="M45:M52" si="10">L45/K45*100</f>
        <v>#DIV/0!</v>
      </c>
      <c r="N45" s="1723"/>
      <c r="O45" s="1724"/>
      <c r="P45" s="1725" t="e">
        <f t="shared" ref="P45:P52" si="11">O45/N45*100</f>
        <v>#DIV/0!</v>
      </c>
      <c r="Q45" s="992"/>
    </row>
    <row r="46" spans="1:17">
      <c r="A46" s="53"/>
      <c r="B46" s="1286" t="s">
        <v>146</v>
      </c>
      <c r="C46" s="741" t="s">
        <v>644</v>
      </c>
      <c r="D46" s="47"/>
      <c r="E46" s="1719"/>
      <c r="F46" s="1719"/>
      <c r="G46" s="1720" t="e">
        <f t="shared" si="8"/>
        <v>#DIV/0!</v>
      </c>
      <c r="H46" s="1719"/>
      <c r="I46" s="1719"/>
      <c r="J46" s="1721" t="e">
        <f t="shared" si="9"/>
        <v>#DIV/0!</v>
      </c>
      <c r="K46" s="1719"/>
      <c r="L46" s="1719"/>
      <c r="M46" s="1722" t="e">
        <f t="shared" si="10"/>
        <v>#DIV/0!</v>
      </c>
      <c r="N46" s="1723"/>
      <c r="O46" s="1724"/>
      <c r="P46" s="1725" t="e">
        <f t="shared" si="11"/>
        <v>#DIV/0!</v>
      </c>
      <c r="Q46" s="992"/>
    </row>
    <row r="47" spans="1:17">
      <c r="A47" s="53"/>
      <c r="B47" s="1286" t="s">
        <v>147</v>
      </c>
      <c r="C47" s="741" t="s">
        <v>645</v>
      </c>
      <c r="D47" s="47"/>
      <c r="E47" s="1719"/>
      <c r="F47" s="1719"/>
      <c r="G47" s="1720" t="e">
        <f t="shared" si="8"/>
        <v>#DIV/0!</v>
      </c>
      <c r="H47" s="1719"/>
      <c r="I47" s="1719"/>
      <c r="J47" s="1721" t="e">
        <f t="shared" si="9"/>
        <v>#DIV/0!</v>
      </c>
      <c r="K47" s="1719"/>
      <c r="L47" s="1719"/>
      <c r="M47" s="1722" t="e">
        <f t="shared" si="10"/>
        <v>#DIV/0!</v>
      </c>
      <c r="N47" s="1723"/>
      <c r="O47" s="1724"/>
      <c r="P47" s="1725" t="e">
        <f t="shared" si="11"/>
        <v>#DIV/0!</v>
      </c>
      <c r="Q47" s="992"/>
    </row>
    <row r="48" spans="1:17">
      <c r="A48" s="53"/>
      <c r="B48" s="1286" t="s">
        <v>148</v>
      </c>
      <c r="C48" s="741"/>
      <c r="D48" s="47"/>
      <c r="E48" s="1719"/>
      <c r="F48" s="1719"/>
      <c r="G48" s="1720" t="e">
        <f t="shared" si="8"/>
        <v>#DIV/0!</v>
      </c>
      <c r="H48" s="1719"/>
      <c r="I48" s="1719"/>
      <c r="J48" s="1721" t="e">
        <f t="shared" si="9"/>
        <v>#DIV/0!</v>
      </c>
      <c r="K48" s="1719"/>
      <c r="L48" s="1719"/>
      <c r="M48" s="1722" t="e">
        <f t="shared" si="10"/>
        <v>#DIV/0!</v>
      </c>
      <c r="N48" s="1723"/>
      <c r="O48" s="1724"/>
      <c r="P48" s="1725" t="e">
        <f t="shared" si="11"/>
        <v>#DIV/0!</v>
      </c>
      <c r="Q48" s="992"/>
    </row>
    <row r="49" spans="1:17">
      <c r="A49" s="53"/>
      <c r="B49" s="1286" t="s">
        <v>136</v>
      </c>
      <c r="C49" s="741"/>
      <c r="D49" s="47"/>
      <c r="E49" s="1719"/>
      <c r="F49" s="1719"/>
      <c r="G49" s="1720" t="e">
        <f t="shared" si="8"/>
        <v>#DIV/0!</v>
      </c>
      <c r="H49" s="1719"/>
      <c r="I49" s="1719"/>
      <c r="J49" s="1721" t="e">
        <f t="shared" si="9"/>
        <v>#DIV/0!</v>
      </c>
      <c r="K49" s="1719"/>
      <c r="L49" s="1719"/>
      <c r="M49" s="1722" t="e">
        <f t="shared" si="10"/>
        <v>#DIV/0!</v>
      </c>
      <c r="N49" s="1723"/>
      <c r="O49" s="1724"/>
      <c r="P49" s="1725" t="e">
        <f t="shared" si="11"/>
        <v>#DIV/0!</v>
      </c>
      <c r="Q49" s="992"/>
    </row>
    <row r="50" spans="1:17">
      <c r="A50" s="53"/>
      <c r="B50" s="1286" t="s">
        <v>137</v>
      </c>
      <c r="C50" s="741"/>
      <c r="D50" s="47"/>
      <c r="E50" s="1719"/>
      <c r="F50" s="1719"/>
      <c r="G50" s="1720" t="e">
        <f t="shared" si="8"/>
        <v>#DIV/0!</v>
      </c>
      <c r="H50" s="1719"/>
      <c r="I50" s="1719"/>
      <c r="J50" s="1721" t="e">
        <f t="shared" si="9"/>
        <v>#DIV/0!</v>
      </c>
      <c r="K50" s="1719"/>
      <c r="L50" s="1719"/>
      <c r="M50" s="1722" t="e">
        <f t="shared" si="10"/>
        <v>#DIV/0!</v>
      </c>
      <c r="N50" s="1723"/>
      <c r="O50" s="1724"/>
      <c r="P50" s="1725" t="e">
        <f t="shared" si="11"/>
        <v>#DIV/0!</v>
      </c>
      <c r="Q50" s="992"/>
    </row>
    <row r="51" spans="1:17">
      <c r="A51" s="53"/>
      <c r="B51" s="1286" t="s">
        <v>138</v>
      </c>
      <c r="C51" s="741"/>
      <c r="D51" s="47"/>
      <c r="E51" s="1719"/>
      <c r="F51" s="1719"/>
      <c r="G51" s="1720" t="e">
        <f t="shared" si="8"/>
        <v>#DIV/0!</v>
      </c>
      <c r="H51" s="1719"/>
      <c r="I51" s="1719"/>
      <c r="J51" s="1721" t="e">
        <f t="shared" si="9"/>
        <v>#DIV/0!</v>
      </c>
      <c r="K51" s="1719"/>
      <c r="L51" s="1719"/>
      <c r="M51" s="1722" t="e">
        <f t="shared" si="10"/>
        <v>#DIV/0!</v>
      </c>
      <c r="N51" s="1723"/>
      <c r="O51" s="1724"/>
      <c r="P51" s="1725" t="e">
        <f t="shared" si="11"/>
        <v>#DIV/0!</v>
      </c>
      <c r="Q51" s="992"/>
    </row>
    <row r="52" spans="1:17">
      <c r="A52" s="1287"/>
      <c r="B52" s="1286" t="s">
        <v>139</v>
      </c>
      <c r="C52" s="1288"/>
      <c r="D52" s="49"/>
      <c r="E52" s="1726"/>
      <c r="F52" s="1726"/>
      <c r="G52" s="1727" t="e">
        <f t="shared" si="8"/>
        <v>#DIV/0!</v>
      </c>
      <c r="H52" s="1726"/>
      <c r="I52" s="1726"/>
      <c r="J52" s="1728" t="e">
        <f t="shared" si="9"/>
        <v>#DIV/0!</v>
      </c>
      <c r="K52" s="1726"/>
      <c r="L52" s="1726"/>
      <c r="M52" s="1729" t="e">
        <f t="shared" si="10"/>
        <v>#DIV/0!</v>
      </c>
      <c r="N52" s="1730"/>
      <c r="O52" s="1731"/>
      <c r="P52" s="1732" t="e">
        <f t="shared" si="11"/>
        <v>#DIV/0!</v>
      </c>
      <c r="Q52" s="992"/>
    </row>
    <row r="53" spans="1:17" ht="21">
      <c r="A53" s="277"/>
      <c r="B53" s="1003"/>
      <c r="C53" s="1004"/>
      <c r="D53" s="1004"/>
      <c r="E53" s="586"/>
      <c r="F53" s="586"/>
      <c r="G53" s="1005"/>
      <c r="H53" s="586"/>
      <c r="I53" s="586"/>
      <c r="J53" s="1006"/>
      <c r="K53" s="586"/>
      <c r="L53" s="586"/>
      <c r="M53" s="1007"/>
      <c r="N53" s="586"/>
      <c r="O53" s="586"/>
      <c r="P53" s="1005"/>
      <c r="Q53" s="277"/>
    </row>
    <row r="54" spans="1:17" ht="21">
      <c r="A54" s="277"/>
      <c r="B54" s="1003"/>
      <c r="C54" s="1004"/>
      <c r="D54" s="1004"/>
      <c r="E54" s="586"/>
      <c r="F54" s="586"/>
      <c r="G54" s="1005"/>
      <c r="H54" s="586"/>
      <c r="I54" s="586"/>
      <c r="J54" s="1006"/>
      <c r="K54" s="586"/>
      <c r="L54" s="586"/>
      <c r="M54" s="1007"/>
      <c r="N54" s="586"/>
      <c r="O54" s="586"/>
      <c r="P54" s="1005"/>
      <c r="Q54" s="277"/>
    </row>
    <row r="55" spans="1:17" ht="21">
      <c r="A55" s="277"/>
      <c r="B55" s="1004"/>
      <c r="C55" s="1004"/>
      <c r="D55" s="1004"/>
      <c r="E55" s="277"/>
      <c r="F55" s="277"/>
      <c r="G55" s="277"/>
      <c r="H55" s="277"/>
      <c r="I55" s="277"/>
      <c r="J55" s="1008"/>
      <c r="K55" s="277"/>
      <c r="L55" s="277"/>
      <c r="M55" s="277"/>
      <c r="N55" s="277"/>
      <c r="O55" s="277"/>
      <c r="P55" s="1009"/>
      <c r="Q55" s="1285" t="s">
        <v>325</v>
      </c>
    </row>
    <row r="56" spans="1:17" ht="20.25" customHeight="1">
      <c r="E56" s="184"/>
      <c r="I56" s="184" t="s">
        <v>635</v>
      </c>
    </row>
    <row r="57" spans="1:17" ht="13.5" customHeight="1"/>
    <row r="58" spans="1:17">
      <c r="A58" s="159" t="s">
        <v>0</v>
      </c>
      <c r="B58" s="159" t="s">
        <v>109</v>
      </c>
      <c r="C58" s="159" t="s">
        <v>3</v>
      </c>
      <c r="D58" s="159" t="s">
        <v>15</v>
      </c>
      <c r="E58" s="208"/>
      <c r="F58" s="763"/>
      <c r="G58" s="256"/>
      <c r="H58" s="215"/>
      <c r="I58" s="763"/>
      <c r="J58" s="279"/>
      <c r="K58" s="763" t="s">
        <v>8</v>
      </c>
      <c r="L58" s="763"/>
      <c r="M58" s="256"/>
      <c r="N58" s="763"/>
      <c r="O58" s="763"/>
      <c r="P58" s="260"/>
      <c r="Q58" s="159" t="s">
        <v>9</v>
      </c>
    </row>
    <row r="59" spans="1:17">
      <c r="A59" s="160"/>
      <c r="B59" s="160" t="s">
        <v>279</v>
      </c>
      <c r="C59" s="156"/>
      <c r="D59" s="156"/>
      <c r="E59" s="214"/>
      <c r="F59" s="212" t="s">
        <v>4</v>
      </c>
      <c r="G59" s="257"/>
      <c r="H59" s="206"/>
      <c r="I59" s="216" t="s">
        <v>5</v>
      </c>
      <c r="J59" s="280"/>
      <c r="K59" s="207"/>
      <c r="L59" s="213" t="s">
        <v>6</v>
      </c>
      <c r="M59" s="258"/>
      <c r="N59" s="920"/>
      <c r="O59" s="921" t="s">
        <v>7</v>
      </c>
      <c r="P59" s="995"/>
      <c r="Q59" s="160" t="s">
        <v>11</v>
      </c>
    </row>
    <row r="60" spans="1:17">
      <c r="A60" s="160"/>
      <c r="B60" s="160" t="s">
        <v>141</v>
      </c>
      <c r="C60" s="156"/>
      <c r="D60" s="156"/>
      <c r="E60" s="217" t="s">
        <v>26</v>
      </c>
      <c r="F60" s="217" t="s">
        <v>26</v>
      </c>
      <c r="G60" s="255" t="s">
        <v>23</v>
      </c>
      <c r="H60" s="221" t="s">
        <v>26</v>
      </c>
      <c r="I60" s="221" t="s">
        <v>26</v>
      </c>
      <c r="J60" s="281" t="s">
        <v>23</v>
      </c>
      <c r="K60" s="223" t="s">
        <v>26</v>
      </c>
      <c r="L60" s="223" t="s">
        <v>26</v>
      </c>
      <c r="M60" s="259" t="s">
        <v>23</v>
      </c>
      <c r="N60" s="997" t="s">
        <v>26</v>
      </c>
      <c r="O60" s="997" t="s">
        <v>26</v>
      </c>
      <c r="P60" s="998" t="s">
        <v>23</v>
      </c>
      <c r="Q60" s="160"/>
    </row>
    <row r="61" spans="1:17" ht="21">
      <c r="A61" s="161"/>
      <c r="B61" s="158"/>
      <c r="C61" s="158"/>
      <c r="D61" s="158"/>
      <c r="E61" s="218" t="s">
        <v>54</v>
      </c>
      <c r="F61" s="218" t="s">
        <v>120</v>
      </c>
      <c r="G61" s="219"/>
      <c r="H61" s="222" t="s">
        <v>54</v>
      </c>
      <c r="I61" s="222" t="s">
        <v>120</v>
      </c>
      <c r="J61" s="282"/>
      <c r="K61" s="224" t="s">
        <v>54</v>
      </c>
      <c r="L61" s="224" t="s">
        <v>120</v>
      </c>
      <c r="M61" s="225"/>
      <c r="N61" s="999" t="s">
        <v>54</v>
      </c>
      <c r="O61" s="999" t="s">
        <v>120</v>
      </c>
      <c r="P61" s="996"/>
      <c r="Q61" s="161"/>
    </row>
    <row r="62" spans="1:17">
      <c r="A62" s="312"/>
      <c r="B62" s="162" t="s">
        <v>150</v>
      </c>
      <c r="C62" s="1001"/>
      <c r="D62" s="156"/>
      <c r="E62" s="1719"/>
      <c r="F62" s="1719"/>
      <c r="G62" s="1720" t="e">
        <f>F62/E62*100</f>
        <v>#DIV/0!</v>
      </c>
      <c r="H62" s="1719"/>
      <c r="I62" s="1719"/>
      <c r="J62" s="1721" t="e">
        <f>I62/H62*100</f>
        <v>#DIV/0!</v>
      </c>
      <c r="K62" s="1719"/>
      <c r="L62" s="1719"/>
      <c r="M62" s="1722" t="e">
        <f>L62/K62*100</f>
        <v>#DIV/0!</v>
      </c>
      <c r="N62" s="1723"/>
      <c r="O62" s="1724"/>
      <c r="P62" s="1725" t="e">
        <f>O62/N62*100</f>
        <v>#DIV/0!</v>
      </c>
      <c r="Q62" s="1000"/>
    </row>
    <row r="63" spans="1:17">
      <c r="A63" s="160"/>
      <c r="B63" s="162" t="s">
        <v>194</v>
      </c>
      <c r="C63" s="156"/>
      <c r="D63" s="156"/>
      <c r="E63" s="1719"/>
      <c r="F63" s="1719"/>
      <c r="G63" s="1720" t="e">
        <f t="shared" ref="G63:G72" si="12">F63/E63*100</f>
        <v>#DIV/0!</v>
      </c>
      <c r="H63" s="1719"/>
      <c r="I63" s="1719"/>
      <c r="J63" s="1721" t="e">
        <f t="shared" ref="J63:J72" si="13">I63/H63*100</f>
        <v>#DIV/0!</v>
      </c>
      <c r="K63" s="1719"/>
      <c r="L63" s="1719"/>
      <c r="M63" s="1722" t="e">
        <f t="shared" ref="M63:M72" si="14">L63/K63*100</f>
        <v>#DIV/0!</v>
      </c>
      <c r="N63" s="1723"/>
      <c r="O63" s="1724"/>
      <c r="P63" s="1725" t="e">
        <f t="shared" ref="P63:P73" si="15">O63/N63*100</f>
        <v>#DIV/0!</v>
      </c>
      <c r="Q63" s="1000"/>
    </row>
    <row r="64" spans="1:17">
      <c r="A64" s="312"/>
      <c r="B64" s="162" t="s">
        <v>151</v>
      </c>
      <c r="C64" s="1001"/>
      <c r="D64" s="156"/>
      <c r="E64" s="1719"/>
      <c r="F64" s="1719"/>
      <c r="G64" s="1720" t="e">
        <f t="shared" si="12"/>
        <v>#DIV/0!</v>
      </c>
      <c r="H64" s="1719"/>
      <c r="I64" s="1719"/>
      <c r="J64" s="1721" t="e">
        <f t="shared" si="13"/>
        <v>#DIV/0!</v>
      </c>
      <c r="K64" s="1719"/>
      <c r="L64" s="1719"/>
      <c r="M64" s="1722" t="e">
        <f t="shared" si="14"/>
        <v>#DIV/0!</v>
      </c>
      <c r="N64" s="1723"/>
      <c r="O64" s="1724"/>
      <c r="P64" s="1725" t="e">
        <f t="shared" si="15"/>
        <v>#DIV/0!</v>
      </c>
      <c r="Q64" s="1000"/>
    </row>
    <row r="65" spans="1:17">
      <c r="A65" s="312"/>
      <c r="B65" s="162" t="s">
        <v>153</v>
      </c>
      <c r="C65" s="1001"/>
      <c r="D65" s="156"/>
      <c r="E65" s="1719"/>
      <c r="F65" s="1719"/>
      <c r="G65" s="1720" t="e">
        <f t="shared" si="12"/>
        <v>#DIV/0!</v>
      </c>
      <c r="H65" s="1719"/>
      <c r="I65" s="1719"/>
      <c r="J65" s="1721" t="e">
        <f t="shared" si="13"/>
        <v>#DIV/0!</v>
      </c>
      <c r="K65" s="1719"/>
      <c r="L65" s="1719"/>
      <c r="M65" s="1722" t="e">
        <f t="shared" si="14"/>
        <v>#DIV/0!</v>
      </c>
      <c r="N65" s="1723"/>
      <c r="O65" s="1724"/>
      <c r="P65" s="1725" t="e">
        <f t="shared" si="15"/>
        <v>#DIV/0!</v>
      </c>
      <c r="Q65" s="1000"/>
    </row>
    <row r="66" spans="1:17">
      <c r="A66" s="312"/>
      <c r="B66" s="162" t="s">
        <v>152</v>
      </c>
      <c r="C66" s="1001"/>
      <c r="D66" s="156"/>
      <c r="E66" s="1719"/>
      <c r="F66" s="1719"/>
      <c r="G66" s="1720" t="e">
        <f t="shared" si="12"/>
        <v>#DIV/0!</v>
      </c>
      <c r="H66" s="1719"/>
      <c r="I66" s="1719"/>
      <c r="J66" s="1721" t="e">
        <f t="shared" si="13"/>
        <v>#DIV/0!</v>
      </c>
      <c r="K66" s="1719"/>
      <c r="L66" s="1719"/>
      <c r="M66" s="1722" t="e">
        <f t="shared" si="14"/>
        <v>#DIV/0!</v>
      </c>
      <c r="N66" s="1723"/>
      <c r="O66" s="1724"/>
      <c r="P66" s="1725" t="e">
        <f t="shared" si="15"/>
        <v>#DIV/0!</v>
      </c>
      <c r="Q66" s="1000"/>
    </row>
    <row r="67" spans="1:17">
      <c r="A67" s="312"/>
      <c r="B67" s="162" t="s">
        <v>154</v>
      </c>
      <c r="C67" s="1001"/>
      <c r="D67" s="156"/>
      <c r="E67" s="1719"/>
      <c r="F67" s="1719"/>
      <c r="G67" s="1720" t="e">
        <f t="shared" si="12"/>
        <v>#DIV/0!</v>
      </c>
      <c r="H67" s="1719"/>
      <c r="I67" s="1719"/>
      <c r="J67" s="1721" t="e">
        <f t="shared" si="13"/>
        <v>#DIV/0!</v>
      </c>
      <c r="K67" s="1719"/>
      <c r="L67" s="1719"/>
      <c r="M67" s="1722" t="e">
        <f t="shared" si="14"/>
        <v>#DIV/0!</v>
      </c>
      <c r="N67" s="1723"/>
      <c r="O67" s="1724"/>
      <c r="P67" s="1725" t="e">
        <f t="shared" si="15"/>
        <v>#DIV/0!</v>
      </c>
      <c r="Q67" s="1000"/>
    </row>
    <row r="68" spans="1:17">
      <c r="A68" s="312"/>
      <c r="B68" s="162" t="s">
        <v>155</v>
      </c>
      <c r="C68" s="1001"/>
      <c r="D68" s="156"/>
      <c r="E68" s="1719"/>
      <c r="F68" s="1719"/>
      <c r="G68" s="1720" t="e">
        <f t="shared" si="12"/>
        <v>#DIV/0!</v>
      </c>
      <c r="H68" s="1719"/>
      <c r="I68" s="1719"/>
      <c r="J68" s="1721" t="e">
        <f t="shared" si="13"/>
        <v>#DIV/0!</v>
      </c>
      <c r="K68" s="1719"/>
      <c r="L68" s="1719"/>
      <c r="M68" s="1722" t="e">
        <f t="shared" si="14"/>
        <v>#DIV/0!</v>
      </c>
      <c r="N68" s="1723"/>
      <c r="O68" s="1724"/>
      <c r="P68" s="1725" t="e">
        <f t="shared" si="15"/>
        <v>#DIV/0!</v>
      </c>
      <c r="Q68" s="1000"/>
    </row>
    <row r="69" spans="1:17">
      <c r="A69" s="312"/>
      <c r="B69" s="162" t="s">
        <v>157</v>
      </c>
      <c r="C69" s="1001"/>
      <c r="D69" s="156"/>
      <c r="E69" s="1719"/>
      <c r="F69" s="1719"/>
      <c r="G69" s="1720" t="e">
        <f t="shared" si="12"/>
        <v>#DIV/0!</v>
      </c>
      <c r="H69" s="1719"/>
      <c r="I69" s="1719"/>
      <c r="J69" s="1721" t="e">
        <f t="shared" si="13"/>
        <v>#DIV/0!</v>
      </c>
      <c r="K69" s="1719"/>
      <c r="L69" s="1719"/>
      <c r="M69" s="1722" t="e">
        <f t="shared" si="14"/>
        <v>#DIV/0!</v>
      </c>
      <c r="N69" s="1723"/>
      <c r="O69" s="1724"/>
      <c r="P69" s="1725" t="e">
        <f t="shared" si="15"/>
        <v>#DIV/0!</v>
      </c>
      <c r="Q69" s="1000"/>
    </row>
    <row r="70" spans="1:17">
      <c r="A70" s="312"/>
      <c r="B70" s="162" t="s">
        <v>158</v>
      </c>
      <c r="C70" s="1001"/>
      <c r="D70" s="156"/>
      <c r="E70" s="1719"/>
      <c r="F70" s="1719"/>
      <c r="G70" s="1720" t="e">
        <f t="shared" si="12"/>
        <v>#DIV/0!</v>
      </c>
      <c r="H70" s="1719"/>
      <c r="I70" s="1719"/>
      <c r="J70" s="1721" t="e">
        <f t="shared" si="13"/>
        <v>#DIV/0!</v>
      </c>
      <c r="K70" s="1719"/>
      <c r="L70" s="1719"/>
      <c r="M70" s="1722" t="e">
        <f t="shared" si="14"/>
        <v>#DIV/0!</v>
      </c>
      <c r="N70" s="1723"/>
      <c r="O70" s="1724"/>
      <c r="P70" s="1725" t="e">
        <f t="shared" si="15"/>
        <v>#DIV/0!</v>
      </c>
      <c r="Q70" s="1000"/>
    </row>
    <row r="71" spans="1:17">
      <c r="A71" s="312"/>
      <c r="B71" s="162" t="s">
        <v>156</v>
      </c>
      <c r="C71" s="1001"/>
      <c r="D71" s="156"/>
      <c r="E71" s="1719"/>
      <c r="F71" s="1719"/>
      <c r="G71" s="1720" t="e">
        <f t="shared" si="12"/>
        <v>#DIV/0!</v>
      </c>
      <c r="H71" s="1719"/>
      <c r="I71" s="1719"/>
      <c r="J71" s="1721" t="e">
        <f t="shared" si="13"/>
        <v>#DIV/0!</v>
      </c>
      <c r="K71" s="1719"/>
      <c r="L71" s="1719"/>
      <c r="M71" s="1722" t="e">
        <f t="shared" si="14"/>
        <v>#DIV/0!</v>
      </c>
      <c r="N71" s="1723"/>
      <c r="O71" s="1724"/>
      <c r="P71" s="1725" t="e">
        <f t="shared" si="15"/>
        <v>#DIV/0!</v>
      </c>
      <c r="Q71" s="1000"/>
    </row>
    <row r="72" spans="1:17">
      <c r="A72" s="312"/>
      <c r="B72" s="162" t="s">
        <v>159</v>
      </c>
      <c r="C72" s="1001"/>
      <c r="D72" s="156"/>
      <c r="E72" s="1719"/>
      <c r="F72" s="1719"/>
      <c r="G72" s="1720" t="e">
        <f t="shared" si="12"/>
        <v>#DIV/0!</v>
      </c>
      <c r="H72" s="1719"/>
      <c r="I72" s="1719"/>
      <c r="J72" s="1721" t="e">
        <f t="shared" si="13"/>
        <v>#DIV/0!</v>
      </c>
      <c r="K72" s="1719"/>
      <c r="L72" s="1719"/>
      <c r="M72" s="1722" t="e">
        <f t="shared" si="14"/>
        <v>#DIV/0!</v>
      </c>
      <c r="N72" s="1723"/>
      <c r="O72" s="1724"/>
      <c r="P72" s="1725" t="e">
        <f t="shared" si="15"/>
        <v>#DIV/0!</v>
      </c>
      <c r="Q72" s="1000"/>
    </row>
    <row r="73" spans="1:17">
      <c r="A73" s="191"/>
      <c r="B73" s="425" t="s">
        <v>68</v>
      </c>
      <c r="C73" s="185"/>
      <c r="D73" s="185"/>
      <c r="E73" s="1681">
        <f>SUM(E44:E72)</f>
        <v>0</v>
      </c>
      <c r="F73" s="1681">
        <f>SUM(F44:F72)</f>
        <v>0</v>
      </c>
      <c r="G73" s="1733" t="e">
        <f t="shared" ref="G73" si="16">F73/E73*100</f>
        <v>#DIV/0!</v>
      </c>
      <c r="H73" s="1683">
        <f>SUM(H44:H72)</f>
        <v>0</v>
      </c>
      <c r="I73" s="1683">
        <f>SUM(I44:I72)</f>
        <v>0</v>
      </c>
      <c r="J73" s="1734" t="e">
        <f t="shared" ref="J73" si="17">I73/H73*100</f>
        <v>#DIV/0!</v>
      </c>
      <c r="K73" s="1685">
        <f>SUM(K44:K72)</f>
        <v>0</v>
      </c>
      <c r="L73" s="1685">
        <f>SUM(L44:L72)</f>
        <v>0</v>
      </c>
      <c r="M73" s="1735" t="e">
        <f t="shared" ref="M73" si="18">L73/K73*100</f>
        <v>#DIV/0!</v>
      </c>
      <c r="N73" s="1542">
        <f>SUM(N44:N72)</f>
        <v>0</v>
      </c>
      <c r="O73" s="1542">
        <f>SUM(O44:O72)</f>
        <v>0</v>
      </c>
      <c r="P73" s="1736" t="e">
        <f t="shared" si="15"/>
        <v>#DIV/0!</v>
      </c>
      <c r="Q73" s="191"/>
    </row>
    <row r="74" spans="1:17">
      <c r="A74" s="264"/>
      <c r="B74" s="268"/>
      <c r="C74" s="268"/>
      <c r="D74" s="268"/>
      <c r="E74" s="264"/>
      <c r="F74" s="264"/>
      <c r="G74" s="264"/>
      <c r="H74" s="264"/>
      <c r="I74" s="264"/>
      <c r="J74" s="284"/>
      <c r="K74" s="264"/>
      <c r="L74" s="264"/>
      <c r="M74" s="264"/>
      <c r="N74" s="264"/>
      <c r="O74" s="264"/>
      <c r="P74" s="264"/>
      <c r="Q74" s="264"/>
    </row>
    <row r="75" spans="1:17">
      <c r="A75" s="264"/>
      <c r="B75" s="268"/>
      <c r="C75" s="268"/>
      <c r="D75" s="268"/>
      <c r="E75" s="264"/>
      <c r="F75" s="264"/>
      <c r="G75" s="264"/>
      <c r="H75" s="264"/>
      <c r="I75" s="264"/>
      <c r="J75" s="284"/>
      <c r="K75" s="264"/>
      <c r="L75" s="264"/>
      <c r="M75" s="264"/>
      <c r="N75" s="264"/>
      <c r="O75" s="264"/>
      <c r="P75" s="264"/>
      <c r="Q75" s="264"/>
    </row>
    <row r="76" spans="1:17">
      <c r="A76" s="264"/>
      <c r="B76" s="268"/>
      <c r="C76" s="268"/>
      <c r="D76" s="268"/>
      <c r="E76" s="264"/>
      <c r="F76" s="264"/>
      <c r="G76" s="264"/>
      <c r="H76" s="264"/>
      <c r="I76" s="264"/>
      <c r="J76" s="284"/>
      <c r="K76" s="264"/>
      <c r="L76" s="264"/>
      <c r="M76" s="264"/>
      <c r="N76" s="264"/>
      <c r="O76" s="264"/>
      <c r="P76" s="264"/>
      <c r="Q76" s="264"/>
    </row>
    <row r="77" spans="1:17">
      <c r="A77" s="264"/>
      <c r="B77" s="268"/>
      <c r="C77" s="268"/>
      <c r="D77" s="268"/>
      <c r="E77" s="264"/>
      <c r="F77" s="264"/>
      <c r="G77" s="264"/>
      <c r="H77" s="264"/>
      <c r="I77" s="264"/>
      <c r="J77" s="284"/>
      <c r="K77" s="264"/>
      <c r="L77" s="264"/>
      <c r="M77" s="264"/>
      <c r="N77" s="264"/>
      <c r="O77" s="264"/>
      <c r="P77" s="264"/>
      <c r="Q77" s="264"/>
    </row>
    <row r="78" spans="1:17">
      <c r="A78" s="264"/>
      <c r="B78" s="268"/>
      <c r="C78" s="268"/>
      <c r="D78" s="268"/>
      <c r="E78" s="264"/>
      <c r="F78" s="264"/>
      <c r="G78" s="264"/>
      <c r="H78" s="264"/>
      <c r="I78" s="264"/>
      <c r="J78" s="284"/>
      <c r="K78" s="264"/>
      <c r="L78" s="264"/>
      <c r="M78" s="264"/>
      <c r="N78" s="264"/>
      <c r="O78" s="264"/>
      <c r="P78" s="264"/>
      <c r="Q78" s="264"/>
    </row>
    <row r="79" spans="1:17">
      <c r="A79" s="264"/>
      <c r="B79" s="268"/>
      <c r="C79" s="268"/>
      <c r="D79" s="268"/>
      <c r="E79" s="264"/>
      <c r="F79" s="264"/>
      <c r="G79" s="264"/>
      <c r="H79" s="264"/>
      <c r="I79" s="264"/>
      <c r="J79" s="284"/>
      <c r="K79" s="264"/>
      <c r="L79" s="264"/>
      <c r="M79" s="264"/>
      <c r="N79" s="264"/>
      <c r="O79" s="264"/>
      <c r="P79" s="264"/>
      <c r="Q79" s="264"/>
    </row>
    <row r="80" spans="1:17">
      <c r="A80" s="264"/>
      <c r="B80" s="268"/>
      <c r="C80" s="268"/>
      <c r="D80" s="268"/>
      <c r="E80" s="264"/>
      <c r="F80" s="264"/>
      <c r="G80" s="264"/>
      <c r="H80" s="264"/>
      <c r="I80" s="264"/>
      <c r="J80" s="284"/>
      <c r="K80" s="264"/>
      <c r="L80" s="264"/>
      <c r="M80" s="264"/>
      <c r="N80" s="264"/>
      <c r="O80" s="264"/>
      <c r="P80" s="264"/>
      <c r="Q80" s="264"/>
    </row>
    <row r="81" spans="1:17">
      <c r="A81" s="264"/>
      <c r="B81" s="268"/>
      <c r="C81" s="268"/>
      <c r="D81" s="268"/>
      <c r="E81" s="264"/>
      <c r="F81" s="264"/>
      <c r="G81" s="264"/>
      <c r="H81" s="264"/>
      <c r="I81" s="264"/>
      <c r="J81" s="284"/>
      <c r="K81" s="264"/>
      <c r="L81" s="264"/>
      <c r="M81" s="264"/>
      <c r="N81" s="264"/>
      <c r="O81" s="264"/>
      <c r="P81" s="264"/>
      <c r="Q81" s="264"/>
    </row>
    <row r="82" spans="1:17">
      <c r="A82" s="264"/>
      <c r="B82" s="268"/>
      <c r="C82" s="268"/>
      <c r="D82" s="268"/>
      <c r="E82" s="264"/>
      <c r="F82" s="264"/>
      <c r="G82" s="264"/>
      <c r="H82" s="264"/>
      <c r="I82" s="264"/>
      <c r="J82" s="284"/>
      <c r="K82" s="264"/>
      <c r="L82" s="264"/>
      <c r="M82" s="264"/>
      <c r="N82" s="264"/>
      <c r="O82" s="264"/>
      <c r="P82" s="264"/>
      <c r="Q82" s="264"/>
    </row>
    <row r="83" spans="1:17" ht="20.25" customHeight="1">
      <c r="B83" s="1010"/>
      <c r="P83" s="566"/>
      <c r="Q83" s="566" t="s">
        <v>326</v>
      </c>
    </row>
    <row r="84" spans="1:17" ht="20.45" customHeight="1">
      <c r="E84" s="184"/>
      <c r="I84" s="184" t="s">
        <v>636</v>
      </c>
    </row>
    <row r="85" spans="1:17" ht="6.2" customHeight="1"/>
    <row r="86" spans="1:17">
      <c r="A86" s="159" t="s">
        <v>0</v>
      </c>
      <c r="B86" s="159" t="s">
        <v>134</v>
      </c>
      <c r="C86" s="159" t="s">
        <v>3</v>
      </c>
      <c r="D86" s="159" t="s">
        <v>15</v>
      </c>
      <c r="E86" s="208"/>
      <c r="F86" s="187"/>
      <c r="G86" s="256"/>
      <c r="H86" s="215"/>
      <c r="I86" s="187"/>
      <c r="J86" s="279"/>
      <c r="K86" s="187" t="s">
        <v>8</v>
      </c>
      <c r="L86" s="187"/>
      <c r="M86" s="256"/>
      <c r="N86" s="187"/>
      <c r="O86" s="187"/>
      <c r="P86" s="260"/>
      <c r="Q86" s="159" t="s">
        <v>9</v>
      </c>
    </row>
    <row r="87" spans="1:17">
      <c r="A87" s="160"/>
      <c r="B87" s="160"/>
      <c r="C87" s="156"/>
      <c r="D87" s="156"/>
      <c r="E87" s="214"/>
      <c r="F87" s="212" t="s">
        <v>4</v>
      </c>
      <c r="G87" s="257"/>
      <c r="H87" s="206"/>
      <c r="I87" s="216" t="s">
        <v>5</v>
      </c>
      <c r="J87" s="280"/>
      <c r="K87" s="207"/>
      <c r="L87" s="213" t="s">
        <v>6</v>
      </c>
      <c r="M87" s="258"/>
      <c r="N87" s="920"/>
      <c r="O87" s="921" t="s">
        <v>7</v>
      </c>
      <c r="P87" s="995"/>
      <c r="Q87" s="160" t="s">
        <v>11</v>
      </c>
    </row>
    <row r="88" spans="1:17">
      <c r="A88" s="160"/>
      <c r="B88" s="156"/>
      <c r="C88" s="156"/>
      <c r="D88" s="156"/>
      <c r="E88" s="217" t="s">
        <v>26</v>
      </c>
      <c r="F88" s="217" t="s">
        <v>26</v>
      </c>
      <c r="G88" s="255" t="s">
        <v>23</v>
      </c>
      <c r="H88" s="221" t="s">
        <v>26</v>
      </c>
      <c r="I88" s="221" t="s">
        <v>26</v>
      </c>
      <c r="J88" s="281" t="s">
        <v>23</v>
      </c>
      <c r="K88" s="223" t="s">
        <v>26</v>
      </c>
      <c r="L88" s="223" t="s">
        <v>26</v>
      </c>
      <c r="M88" s="259" t="s">
        <v>23</v>
      </c>
      <c r="N88" s="997" t="s">
        <v>26</v>
      </c>
      <c r="O88" s="997" t="s">
        <v>26</v>
      </c>
      <c r="P88" s="998" t="s">
        <v>23</v>
      </c>
      <c r="Q88" s="160"/>
    </row>
    <row r="89" spans="1:17" ht="21">
      <c r="A89" s="161"/>
      <c r="B89" s="158"/>
      <c r="C89" s="158"/>
      <c r="D89" s="158"/>
      <c r="E89" s="218" t="s">
        <v>54</v>
      </c>
      <c r="F89" s="218" t="s">
        <v>120</v>
      </c>
      <c r="G89" s="219"/>
      <c r="H89" s="222" t="s">
        <v>54</v>
      </c>
      <c r="I89" s="222" t="s">
        <v>120</v>
      </c>
      <c r="J89" s="282"/>
      <c r="K89" s="224" t="s">
        <v>54</v>
      </c>
      <c r="L89" s="224" t="s">
        <v>120</v>
      </c>
      <c r="M89" s="225"/>
      <c r="N89" s="999" t="s">
        <v>54</v>
      </c>
      <c r="O89" s="999" t="s">
        <v>120</v>
      </c>
      <c r="P89" s="996"/>
      <c r="Q89" s="161"/>
    </row>
    <row r="90" spans="1:17">
      <c r="A90" s="159">
        <v>1</v>
      </c>
      <c r="B90" s="185" t="s">
        <v>144</v>
      </c>
      <c r="C90" s="157" t="s">
        <v>143</v>
      </c>
      <c r="D90" s="159" t="s">
        <v>902</v>
      </c>
      <c r="E90" s="1543"/>
      <c r="F90" s="1543"/>
      <c r="G90" s="1737" t="e">
        <f>F90/E90*100</f>
        <v>#DIV/0!</v>
      </c>
      <c r="H90" s="1543"/>
      <c r="I90" s="1543"/>
      <c r="J90" s="1351" t="e">
        <f>I90/H90*100</f>
        <v>#DIV/0!</v>
      </c>
      <c r="K90" s="1543"/>
      <c r="L90" s="1543"/>
      <c r="M90" s="1673" t="e">
        <f t="shared" ref="M90:M110" si="19">L90/K90*100</f>
        <v>#DIV/0!</v>
      </c>
      <c r="N90" s="1543"/>
      <c r="O90" s="1543"/>
      <c r="P90" s="1738" t="e">
        <f>O90/N90*100</f>
        <v>#DIV/0!</v>
      </c>
      <c r="Q90" s="159"/>
    </row>
    <row r="91" spans="1:17">
      <c r="A91" s="191">
        <v>2</v>
      </c>
      <c r="B91" s="185" t="s">
        <v>145</v>
      </c>
      <c r="C91" s="156" t="s">
        <v>646</v>
      </c>
      <c r="D91" s="156"/>
      <c r="E91" s="1675"/>
      <c r="F91" s="1675"/>
      <c r="G91" s="1737" t="e">
        <f>F91/E91*100</f>
        <v>#DIV/0!</v>
      </c>
      <c r="H91" s="1675"/>
      <c r="I91" s="1675"/>
      <c r="J91" s="1351" t="e">
        <f t="shared" ref="J91:J110" si="20">I91/H91*100</f>
        <v>#DIV/0!</v>
      </c>
      <c r="K91" s="1675"/>
      <c r="L91" s="1675"/>
      <c r="M91" s="1673" t="e">
        <f t="shared" si="19"/>
        <v>#DIV/0!</v>
      </c>
      <c r="N91" s="1675"/>
      <c r="O91" s="1543"/>
      <c r="P91" s="1738" t="e">
        <f t="shared" ref="P91:P109" si="21">O91/N91*100</f>
        <v>#DIV/0!</v>
      </c>
      <c r="Q91" s="191"/>
    </row>
    <row r="92" spans="1:17">
      <c r="A92" s="191">
        <v>3</v>
      </c>
      <c r="B92" s="185" t="s">
        <v>146</v>
      </c>
      <c r="C92" s="156" t="s">
        <v>647</v>
      </c>
      <c r="D92" s="156"/>
      <c r="E92" s="1675"/>
      <c r="F92" s="1675"/>
      <c r="G92" s="1737" t="e">
        <f t="shared" ref="G92:G110" si="22">F92/E92*100</f>
        <v>#DIV/0!</v>
      </c>
      <c r="H92" s="1675"/>
      <c r="I92" s="1675"/>
      <c r="J92" s="1351" t="e">
        <f t="shared" si="20"/>
        <v>#DIV/0!</v>
      </c>
      <c r="K92" s="1675"/>
      <c r="L92" s="1675"/>
      <c r="M92" s="1673" t="e">
        <f t="shared" si="19"/>
        <v>#DIV/0!</v>
      </c>
      <c r="N92" s="1675"/>
      <c r="O92" s="1543"/>
      <c r="P92" s="1738" t="e">
        <f t="shared" si="21"/>
        <v>#DIV/0!</v>
      </c>
      <c r="Q92" s="191"/>
    </row>
    <row r="93" spans="1:17">
      <c r="A93" s="191">
        <v>4</v>
      </c>
      <c r="B93" s="157" t="s">
        <v>147</v>
      </c>
      <c r="C93" s="156" t="s">
        <v>648</v>
      </c>
      <c r="D93" s="156"/>
      <c r="E93" s="1675"/>
      <c r="F93" s="1675"/>
      <c r="G93" s="1737" t="e">
        <f t="shared" si="22"/>
        <v>#DIV/0!</v>
      </c>
      <c r="H93" s="1675"/>
      <c r="I93" s="1675"/>
      <c r="J93" s="1351" t="e">
        <f t="shared" si="20"/>
        <v>#DIV/0!</v>
      </c>
      <c r="K93" s="1675"/>
      <c r="L93" s="1675"/>
      <c r="M93" s="1673" t="e">
        <f t="shared" si="19"/>
        <v>#DIV/0!</v>
      </c>
      <c r="N93" s="1675"/>
      <c r="O93" s="1543"/>
      <c r="P93" s="1738" t="e">
        <f t="shared" si="21"/>
        <v>#DIV/0!</v>
      </c>
      <c r="Q93" s="191"/>
    </row>
    <row r="94" spans="1:17">
      <c r="A94" s="159">
        <v>5</v>
      </c>
      <c r="B94" s="157" t="s">
        <v>148</v>
      </c>
      <c r="C94" s="156" t="s">
        <v>54</v>
      </c>
      <c r="D94" s="156"/>
      <c r="E94" s="1675"/>
      <c r="F94" s="1675"/>
      <c r="G94" s="1737" t="e">
        <f t="shared" si="22"/>
        <v>#DIV/0!</v>
      </c>
      <c r="H94" s="1675"/>
      <c r="I94" s="1675"/>
      <c r="J94" s="1351" t="e">
        <f t="shared" si="20"/>
        <v>#DIV/0!</v>
      </c>
      <c r="K94" s="1675"/>
      <c r="L94" s="1675"/>
      <c r="M94" s="1673" t="e">
        <f t="shared" si="19"/>
        <v>#DIV/0!</v>
      </c>
      <c r="N94" s="1675"/>
      <c r="O94" s="1543"/>
      <c r="P94" s="1738" t="e">
        <f t="shared" si="21"/>
        <v>#DIV/0!</v>
      </c>
      <c r="Q94" s="191"/>
    </row>
    <row r="95" spans="1:17">
      <c r="A95" s="191">
        <v>6</v>
      </c>
      <c r="B95" s="157" t="s">
        <v>136</v>
      </c>
      <c r="C95" s="156"/>
      <c r="D95" s="156"/>
      <c r="E95" s="1675"/>
      <c r="F95" s="1675"/>
      <c r="G95" s="1737" t="e">
        <f t="shared" si="22"/>
        <v>#DIV/0!</v>
      </c>
      <c r="H95" s="1675"/>
      <c r="I95" s="1675"/>
      <c r="J95" s="1351" t="e">
        <f t="shared" si="20"/>
        <v>#DIV/0!</v>
      </c>
      <c r="K95" s="1675"/>
      <c r="L95" s="1675"/>
      <c r="M95" s="1673" t="e">
        <f t="shared" si="19"/>
        <v>#DIV/0!</v>
      </c>
      <c r="N95" s="1675"/>
      <c r="O95" s="1543"/>
      <c r="P95" s="1738" t="e">
        <f t="shared" si="21"/>
        <v>#DIV/0!</v>
      </c>
      <c r="Q95" s="191"/>
    </row>
    <row r="96" spans="1:17">
      <c r="A96" s="191">
        <v>7</v>
      </c>
      <c r="B96" s="157" t="s">
        <v>137</v>
      </c>
      <c r="C96" s="156"/>
      <c r="D96" s="156"/>
      <c r="E96" s="1675"/>
      <c r="F96" s="1675"/>
      <c r="G96" s="1737" t="e">
        <f t="shared" si="22"/>
        <v>#DIV/0!</v>
      </c>
      <c r="H96" s="1675"/>
      <c r="I96" s="1675"/>
      <c r="J96" s="1351" t="e">
        <f t="shared" si="20"/>
        <v>#DIV/0!</v>
      </c>
      <c r="K96" s="1675"/>
      <c r="L96" s="1675"/>
      <c r="M96" s="1673" t="e">
        <f t="shared" si="19"/>
        <v>#DIV/0!</v>
      </c>
      <c r="N96" s="1675"/>
      <c r="O96" s="1543"/>
      <c r="P96" s="1738" t="e">
        <f t="shared" si="21"/>
        <v>#DIV/0!</v>
      </c>
      <c r="Q96" s="191"/>
    </row>
    <row r="97" spans="1:17">
      <c r="A97" s="191">
        <v>8</v>
      </c>
      <c r="B97" s="157" t="s">
        <v>149</v>
      </c>
      <c r="C97" s="156"/>
      <c r="D97" s="156"/>
      <c r="E97" s="1675"/>
      <c r="F97" s="1675"/>
      <c r="G97" s="1737" t="e">
        <f t="shared" si="22"/>
        <v>#DIV/0!</v>
      </c>
      <c r="H97" s="1675"/>
      <c r="I97" s="1675"/>
      <c r="J97" s="1351" t="e">
        <f t="shared" si="20"/>
        <v>#DIV/0!</v>
      </c>
      <c r="K97" s="1675"/>
      <c r="L97" s="1675"/>
      <c r="M97" s="1673" t="e">
        <f t="shared" si="19"/>
        <v>#DIV/0!</v>
      </c>
      <c r="N97" s="1675"/>
      <c r="O97" s="1543"/>
      <c r="P97" s="1738" t="e">
        <f t="shared" si="21"/>
        <v>#DIV/0!</v>
      </c>
      <c r="Q97" s="191"/>
    </row>
    <row r="98" spans="1:17">
      <c r="A98" s="159">
        <v>9</v>
      </c>
      <c r="B98" s="157" t="s">
        <v>139</v>
      </c>
      <c r="C98" s="156"/>
      <c r="D98" s="156"/>
      <c r="E98" s="1675"/>
      <c r="F98" s="1675"/>
      <c r="G98" s="1737" t="e">
        <f t="shared" si="22"/>
        <v>#DIV/0!</v>
      </c>
      <c r="H98" s="1675"/>
      <c r="I98" s="1675"/>
      <c r="J98" s="1351" t="e">
        <f t="shared" si="20"/>
        <v>#DIV/0!</v>
      </c>
      <c r="K98" s="1675"/>
      <c r="L98" s="1675"/>
      <c r="M98" s="1673" t="e">
        <f t="shared" si="19"/>
        <v>#DIV/0!</v>
      </c>
      <c r="N98" s="1675"/>
      <c r="O98" s="1543"/>
      <c r="P98" s="1738" t="e">
        <f t="shared" si="21"/>
        <v>#DIV/0!</v>
      </c>
      <c r="Q98" s="191"/>
    </row>
    <row r="99" spans="1:17">
      <c r="A99" s="191">
        <v>10</v>
      </c>
      <c r="B99" s="157" t="s">
        <v>150</v>
      </c>
      <c r="C99" s="156"/>
      <c r="D99" s="156"/>
      <c r="E99" s="1675"/>
      <c r="F99" s="1675"/>
      <c r="G99" s="1737" t="e">
        <f t="shared" si="22"/>
        <v>#DIV/0!</v>
      </c>
      <c r="H99" s="1675"/>
      <c r="I99" s="1675"/>
      <c r="J99" s="1351" t="e">
        <f t="shared" si="20"/>
        <v>#DIV/0!</v>
      </c>
      <c r="K99" s="1675"/>
      <c r="L99" s="1675"/>
      <c r="M99" s="1673" t="e">
        <f t="shared" si="19"/>
        <v>#DIV/0!</v>
      </c>
      <c r="N99" s="1675"/>
      <c r="O99" s="1543"/>
      <c r="P99" s="1738" t="e">
        <f t="shared" si="21"/>
        <v>#DIV/0!</v>
      </c>
      <c r="Q99" s="191"/>
    </row>
    <row r="100" spans="1:17">
      <c r="A100" s="191">
        <v>11</v>
      </c>
      <c r="B100" s="157" t="s">
        <v>140</v>
      </c>
      <c r="C100" s="156"/>
      <c r="D100" s="156"/>
      <c r="E100" s="1675"/>
      <c r="F100" s="1675"/>
      <c r="G100" s="1737" t="e">
        <f t="shared" si="22"/>
        <v>#DIV/0!</v>
      </c>
      <c r="H100" s="1675"/>
      <c r="I100" s="1675"/>
      <c r="J100" s="1351" t="e">
        <f t="shared" si="20"/>
        <v>#DIV/0!</v>
      </c>
      <c r="K100" s="1675"/>
      <c r="L100" s="1675"/>
      <c r="M100" s="1673" t="e">
        <f t="shared" si="19"/>
        <v>#DIV/0!</v>
      </c>
      <c r="N100" s="1675"/>
      <c r="O100" s="1543"/>
      <c r="P100" s="1738" t="e">
        <f t="shared" si="21"/>
        <v>#DIV/0!</v>
      </c>
      <c r="Q100" s="191"/>
    </row>
    <row r="101" spans="1:17">
      <c r="A101" s="191">
        <v>12</v>
      </c>
      <c r="B101" s="157" t="s">
        <v>151</v>
      </c>
      <c r="C101" s="156"/>
      <c r="D101" s="156"/>
      <c r="E101" s="1675"/>
      <c r="F101" s="1675"/>
      <c r="G101" s="1737" t="e">
        <f t="shared" si="22"/>
        <v>#DIV/0!</v>
      </c>
      <c r="H101" s="1675"/>
      <c r="I101" s="1675"/>
      <c r="J101" s="1351" t="e">
        <f t="shared" si="20"/>
        <v>#DIV/0!</v>
      </c>
      <c r="K101" s="1675"/>
      <c r="L101" s="1675"/>
      <c r="M101" s="1673" t="e">
        <f t="shared" si="19"/>
        <v>#DIV/0!</v>
      </c>
      <c r="N101" s="1675"/>
      <c r="O101" s="1543"/>
      <c r="P101" s="1738" t="e">
        <f t="shared" si="21"/>
        <v>#DIV/0!</v>
      </c>
      <c r="Q101" s="191"/>
    </row>
    <row r="102" spans="1:17">
      <c r="A102" s="159">
        <v>13</v>
      </c>
      <c r="B102" s="157" t="s">
        <v>152</v>
      </c>
      <c r="C102" s="156"/>
      <c r="D102" s="156"/>
      <c r="E102" s="1675"/>
      <c r="F102" s="1675"/>
      <c r="G102" s="1737" t="e">
        <f t="shared" si="22"/>
        <v>#DIV/0!</v>
      </c>
      <c r="H102" s="1675"/>
      <c r="I102" s="1675"/>
      <c r="J102" s="1351" t="e">
        <f t="shared" si="20"/>
        <v>#DIV/0!</v>
      </c>
      <c r="K102" s="1675"/>
      <c r="L102" s="1675"/>
      <c r="M102" s="1673" t="e">
        <f t="shared" si="19"/>
        <v>#DIV/0!</v>
      </c>
      <c r="N102" s="1675"/>
      <c r="O102" s="1543"/>
      <c r="P102" s="1738" t="e">
        <f t="shared" si="21"/>
        <v>#DIV/0!</v>
      </c>
      <c r="Q102" s="191"/>
    </row>
    <row r="103" spans="1:17">
      <c r="A103" s="191">
        <v>14</v>
      </c>
      <c r="B103" s="157" t="s">
        <v>153</v>
      </c>
      <c r="C103" s="156"/>
      <c r="D103" s="156"/>
      <c r="E103" s="1675"/>
      <c r="F103" s="1675"/>
      <c r="G103" s="1737" t="e">
        <f t="shared" si="22"/>
        <v>#DIV/0!</v>
      </c>
      <c r="H103" s="1675"/>
      <c r="I103" s="1675"/>
      <c r="J103" s="1351" t="e">
        <f t="shared" si="20"/>
        <v>#DIV/0!</v>
      </c>
      <c r="K103" s="1675"/>
      <c r="L103" s="1675"/>
      <c r="M103" s="1673" t="e">
        <f t="shared" si="19"/>
        <v>#DIV/0!</v>
      </c>
      <c r="N103" s="1675"/>
      <c r="O103" s="1543"/>
      <c r="P103" s="1738" t="e">
        <f t="shared" si="21"/>
        <v>#DIV/0!</v>
      </c>
      <c r="Q103" s="191"/>
    </row>
    <row r="104" spans="1:17">
      <c r="A104" s="191">
        <v>15</v>
      </c>
      <c r="B104" s="157" t="s">
        <v>154</v>
      </c>
      <c r="C104" s="156"/>
      <c r="D104" s="156"/>
      <c r="E104" s="1675"/>
      <c r="F104" s="1675"/>
      <c r="G104" s="1737" t="e">
        <f t="shared" si="22"/>
        <v>#DIV/0!</v>
      </c>
      <c r="H104" s="1675"/>
      <c r="I104" s="1675"/>
      <c r="J104" s="1351" t="e">
        <f t="shared" si="20"/>
        <v>#DIV/0!</v>
      </c>
      <c r="K104" s="1675"/>
      <c r="L104" s="1675"/>
      <c r="M104" s="1673" t="e">
        <f t="shared" si="19"/>
        <v>#DIV/0!</v>
      </c>
      <c r="N104" s="1675"/>
      <c r="O104" s="1543"/>
      <c r="P104" s="1738" t="e">
        <f t="shared" si="21"/>
        <v>#DIV/0!</v>
      </c>
      <c r="Q104" s="191"/>
    </row>
    <row r="105" spans="1:17">
      <c r="A105" s="191">
        <v>16</v>
      </c>
      <c r="B105" s="157" t="s">
        <v>155</v>
      </c>
      <c r="C105" s="156"/>
      <c r="D105" s="156"/>
      <c r="E105" s="1675"/>
      <c r="F105" s="1675"/>
      <c r="G105" s="1737" t="e">
        <f t="shared" si="22"/>
        <v>#DIV/0!</v>
      </c>
      <c r="H105" s="1675"/>
      <c r="I105" s="1675"/>
      <c r="J105" s="1351" t="e">
        <f t="shared" si="20"/>
        <v>#DIV/0!</v>
      </c>
      <c r="K105" s="1675"/>
      <c r="L105" s="1675"/>
      <c r="M105" s="1673" t="e">
        <f t="shared" si="19"/>
        <v>#DIV/0!</v>
      </c>
      <c r="N105" s="1675"/>
      <c r="O105" s="1543"/>
      <c r="P105" s="1738" t="e">
        <f t="shared" si="21"/>
        <v>#DIV/0!</v>
      </c>
      <c r="Q105" s="191"/>
    </row>
    <row r="106" spans="1:17">
      <c r="A106" s="159">
        <v>17</v>
      </c>
      <c r="B106" s="157" t="s">
        <v>156</v>
      </c>
      <c r="C106" s="156"/>
      <c r="D106" s="156"/>
      <c r="E106" s="1675"/>
      <c r="F106" s="1675"/>
      <c r="G106" s="1737" t="e">
        <f t="shared" si="22"/>
        <v>#DIV/0!</v>
      </c>
      <c r="H106" s="1675"/>
      <c r="I106" s="1675"/>
      <c r="J106" s="1351" t="e">
        <f t="shared" si="20"/>
        <v>#DIV/0!</v>
      </c>
      <c r="K106" s="1675"/>
      <c r="L106" s="1675"/>
      <c r="M106" s="1673" t="e">
        <f t="shared" si="19"/>
        <v>#DIV/0!</v>
      </c>
      <c r="N106" s="1675"/>
      <c r="O106" s="1543"/>
      <c r="P106" s="1738" t="e">
        <f t="shared" si="21"/>
        <v>#DIV/0!</v>
      </c>
      <c r="Q106" s="191"/>
    </row>
    <row r="107" spans="1:17">
      <c r="A107" s="191">
        <v>18</v>
      </c>
      <c r="B107" s="157" t="s">
        <v>157</v>
      </c>
      <c r="C107" s="156"/>
      <c r="D107" s="156"/>
      <c r="E107" s="1675"/>
      <c r="F107" s="1675"/>
      <c r="G107" s="1737" t="e">
        <f t="shared" si="22"/>
        <v>#DIV/0!</v>
      </c>
      <c r="H107" s="1675"/>
      <c r="I107" s="1675"/>
      <c r="J107" s="1351" t="e">
        <f t="shared" si="20"/>
        <v>#DIV/0!</v>
      </c>
      <c r="K107" s="1675"/>
      <c r="L107" s="1675"/>
      <c r="M107" s="1673" t="e">
        <f t="shared" si="19"/>
        <v>#DIV/0!</v>
      </c>
      <c r="N107" s="1675"/>
      <c r="O107" s="1543"/>
      <c r="P107" s="1738" t="e">
        <f t="shared" si="21"/>
        <v>#DIV/0!</v>
      </c>
      <c r="Q107" s="191"/>
    </row>
    <row r="108" spans="1:17" ht="17.100000000000001" customHeight="1">
      <c r="A108" s="191">
        <v>19</v>
      </c>
      <c r="B108" s="157" t="s">
        <v>158</v>
      </c>
      <c r="C108" s="156"/>
      <c r="D108" s="156"/>
      <c r="E108" s="1675"/>
      <c r="F108" s="1675"/>
      <c r="G108" s="1737" t="e">
        <f t="shared" si="22"/>
        <v>#DIV/0!</v>
      </c>
      <c r="H108" s="1675"/>
      <c r="I108" s="1675"/>
      <c r="J108" s="1351" t="e">
        <f t="shared" si="20"/>
        <v>#DIV/0!</v>
      </c>
      <c r="K108" s="1675"/>
      <c r="L108" s="1675"/>
      <c r="M108" s="1673" t="e">
        <f t="shared" si="19"/>
        <v>#DIV/0!</v>
      </c>
      <c r="N108" s="1675"/>
      <c r="O108" s="1543"/>
      <c r="P108" s="1738" t="e">
        <f t="shared" si="21"/>
        <v>#DIV/0!</v>
      </c>
      <c r="Q108" s="191"/>
    </row>
    <row r="109" spans="1:17">
      <c r="A109" s="191">
        <v>20</v>
      </c>
      <c r="B109" s="157" t="s">
        <v>159</v>
      </c>
      <c r="C109" s="156"/>
      <c r="D109" s="156"/>
      <c r="E109" s="1675"/>
      <c r="F109" s="1675"/>
      <c r="G109" s="1737" t="e">
        <f t="shared" si="22"/>
        <v>#DIV/0!</v>
      </c>
      <c r="H109" s="1675"/>
      <c r="I109" s="1675"/>
      <c r="J109" s="1351" t="e">
        <f t="shared" si="20"/>
        <v>#DIV/0!</v>
      </c>
      <c r="K109" s="1675"/>
      <c r="L109" s="1675"/>
      <c r="M109" s="1673" t="e">
        <f t="shared" si="19"/>
        <v>#DIV/0!</v>
      </c>
      <c r="N109" s="1675"/>
      <c r="O109" s="1543"/>
      <c r="P109" s="1738" t="e">
        <f t="shared" si="21"/>
        <v>#DIV/0!</v>
      </c>
      <c r="Q109" s="191"/>
    </row>
    <row r="110" spans="1:17" ht="18" customHeight="1">
      <c r="A110" s="191"/>
      <c r="B110" s="191" t="s">
        <v>68</v>
      </c>
      <c r="C110" s="185"/>
      <c r="D110" s="185"/>
      <c r="E110" s="1681">
        <f>SUM(E90:E109)</f>
        <v>0</v>
      </c>
      <c r="F110" s="1681">
        <f>SUM(F90:F109)</f>
        <v>0</v>
      </c>
      <c r="G110" s="1682" t="e">
        <f t="shared" si="22"/>
        <v>#DIV/0!</v>
      </c>
      <c r="H110" s="1683">
        <v>0</v>
      </c>
      <c r="I110" s="1683">
        <v>0</v>
      </c>
      <c r="J110" s="1684" t="e">
        <f t="shared" si="20"/>
        <v>#DIV/0!</v>
      </c>
      <c r="K110" s="1685">
        <v>0</v>
      </c>
      <c r="L110" s="1685">
        <v>0</v>
      </c>
      <c r="M110" s="1686" t="e">
        <f t="shared" si="19"/>
        <v>#DIV/0!</v>
      </c>
      <c r="N110" s="1542">
        <v>0</v>
      </c>
      <c r="O110" s="1542">
        <v>0</v>
      </c>
      <c r="P110" s="1739" t="e">
        <v>#DIV/0!</v>
      </c>
      <c r="Q110" s="191"/>
    </row>
    <row r="111" spans="1:17">
      <c r="A111" s="264"/>
      <c r="B111" s="268"/>
      <c r="C111" s="268"/>
      <c r="D111" s="268"/>
      <c r="E111" s="264"/>
      <c r="F111" s="264"/>
      <c r="G111" s="264"/>
      <c r="H111" s="264"/>
      <c r="I111" s="264"/>
      <c r="J111" s="284"/>
      <c r="K111" s="264"/>
      <c r="L111" s="264"/>
      <c r="M111" s="264"/>
      <c r="N111" s="264"/>
      <c r="O111" s="264"/>
      <c r="P111" s="264"/>
      <c r="Q111" s="264"/>
    </row>
  </sheetData>
  <pageMargins left="0.70866141732283472" right="0.70866141732283472" top="0.74803149606299213" bottom="0.74803149606299213" header="0.31496062992125984" footer="0.31496062992125984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19</vt:i4>
      </vt:variant>
      <vt:variant>
        <vt:lpstr>ช่วงที่มีชื่อ</vt:lpstr>
      </vt:variant>
      <vt:variant>
        <vt:i4>18</vt:i4>
      </vt:variant>
    </vt:vector>
  </HeadingPairs>
  <TitlesOfParts>
    <vt:vector size="37" baseType="lpstr">
      <vt:lpstr>ปก</vt:lpstr>
      <vt:lpstr>สารบัญ</vt:lpstr>
      <vt:lpstr>7.1 (1)</vt:lpstr>
      <vt:lpstr>7.1 (2)</vt:lpstr>
      <vt:lpstr>7.2 (3,4)</vt:lpstr>
      <vt:lpstr>7.3 (5)</vt:lpstr>
      <vt:lpstr>7.3 (6)</vt:lpstr>
      <vt:lpstr>7.3 (7)</vt:lpstr>
      <vt:lpstr>7.3(8)</vt:lpstr>
      <vt:lpstr>7.4 (9)</vt:lpstr>
      <vt:lpstr>7.4 (10)</vt:lpstr>
      <vt:lpstr>7.4(11)</vt:lpstr>
      <vt:lpstr>7.4 (12)</vt:lpstr>
      <vt:lpstr>7.4 (13)</vt:lpstr>
      <vt:lpstr>7.5(14,15)</vt:lpstr>
      <vt:lpstr>7.6(16)</vt:lpstr>
      <vt:lpstr>7.6(17)</vt:lpstr>
      <vt:lpstr>7.6(18)</vt:lpstr>
      <vt:lpstr>ใบแทรก</vt:lpstr>
      <vt:lpstr>'7.2 (3,4)'!_Hlk513209116</vt:lpstr>
      <vt:lpstr>'7.1 (1)'!_Hlk517188055</vt:lpstr>
      <vt:lpstr>'7.1 (1)'!Print_Area</vt:lpstr>
      <vt:lpstr>'7.3 (5)'!Print_Area</vt:lpstr>
      <vt:lpstr>'7.3 (6)'!Print_Area</vt:lpstr>
      <vt:lpstr>'7.3 (7)'!Print_Area</vt:lpstr>
      <vt:lpstr>'7.3(8)'!Print_Area</vt:lpstr>
      <vt:lpstr>'7.4 (10)'!Print_Area</vt:lpstr>
      <vt:lpstr>'7.4 (12)'!Print_Area</vt:lpstr>
      <vt:lpstr>'7.4 (13)'!Print_Area</vt:lpstr>
      <vt:lpstr>'7.4 (9)'!Print_Area</vt:lpstr>
      <vt:lpstr>'7.4(11)'!Print_Area</vt:lpstr>
      <vt:lpstr>'7.5(14,15)'!Print_Area</vt:lpstr>
      <vt:lpstr>'7.6(16)'!Print_Area</vt:lpstr>
      <vt:lpstr>'7.6(17)'!Print_Area</vt:lpstr>
      <vt:lpstr>'7.6(18)'!Print_Area</vt:lpstr>
      <vt:lpstr>ปก!Print_Area</vt:lpstr>
      <vt:lpstr>สารบัญ!Print_Area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Home_Chompoo</dc:creator>
  <cp:lastModifiedBy>doqa177</cp:lastModifiedBy>
  <cp:lastPrinted>2018-07-31T04:44:33Z</cp:lastPrinted>
  <dcterms:created xsi:type="dcterms:W3CDTF">2018-05-14T13:41:37Z</dcterms:created>
  <dcterms:modified xsi:type="dcterms:W3CDTF">2018-08-08T09:18:11Z</dcterms:modified>
</cp:coreProperties>
</file>