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59_ข้อมูลขึ้นเว็บ\10-คู่มือประกันรอบสี่ ส่วนหนึ่ง อนุมัติแล้ว(ขึ้นเว็บและเขียน CD)\book1-59-63\web-Table-cal-59-63\"/>
    </mc:Choice>
  </mc:AlternateContent>
  <bookViews>
    <workbookView xWindow="120" yWindow="120" windowWidth="12120" windowHeight="5160" tabRatio="598"/>
  </bookViews>
  <sheets>
    <sheet name="ผนวก ง กรอกคะแนน รร.สธ.ฯ" sheetId="10" r:id="rId1"/>
    <sheet name="ผนวก ก สรุปจำนวน ตบช." sheetId="9" r:id="rId2"/>
    <sheet name="มาตรฐาน เสนออนุมัติ " sheetId="7" r:id="rId3"/>
    <sheet name="สรุปหน่วยรับผิดชอบ" sheetId="8" r:id="rId4"/>
  </sheets>
  <definedNames>
    <definedName name="_Hlk259692528" localSheetId="2">'มาตรฐาน เสนออนุมัติ '!#REF!</definedName>
    <definedName name="_xlnm.Print_Area" localSheetId="0">'ผนวก ง กรอกคะแนน รร.สธ.ฯ'!$A$1:$M$483</definedName>
    <definedName name="_xlnm.Print_Area" localSheetId="2">'มาตรฐาน เสนออนุมัติ '!$A$1:$J$763</definedName>
  </definedNames>
  <calcPr calcId="152511"/>
</workbook>
</file>

<file path=xl/calcChain.xml><?xml version="1.0" encoding="utf-8"?>
<calcChain xmlns="http://schemas.openxmlformats.org/spreadsheetml/2006/main">
  <c r="L475" i="10" l="1"/>
  <c r="J442" i="10"/>
  <c r="M441" i="10"/>
  <c r="J441" i="10"/>
  <c r="K441" i="10" s="1"/>
  <c r="I441" i="10"/>
  <c r="G441" i="10"/>
  <c r="E441" i="10"/>
  <c r="M458" i="10"/>
  <c r="M459" i="10" s="1"/>
  <c r="J459" i="10" s="1"/>
  <c r="C458" i="10"/>
  <c r="C428" i="10"/>
  <c r="L474" i="10" s="1"/>
  <c r="L446" i="10"/>
  <c r="M446" i="10" s="1"/>
  <c r="L416" i="10"/>
  <c r="M416" i="10" s="1"/>
  <c r="L391" i="10"/>
  <c r="M391" i="10" s="1"/>
  <c r="M428" i="10" s="1"/>
  <c r="J327" i="10"/>
  <c r="M326" i="10"/>
  <c r="J326" i="10"/>
  <c r="K326" i="10" s="1"/>
  <c r="I326" i="10"/>
  <c r="G326" i="10"/>
  <c r="E326" i="10"/>
  <c r="J325" i="10"/>
  <c r="M324" i="10"/>
  <c r="J324" i="10"/>
  <c r="K324" i="10" s="1"/>
  <c r="I324" i="10"/>
  <c r="G324" i="10"/>
  <c r="E324" i="10"/>
  <c r="J323" i="10"/>
  <c r="M322" i="10"/>
  <c r="J322" i="10"/>
  <c r="K322" i="10" s="1"/>
  <c r="I322" i="10"/>
  <c r="G322" i="10"/>
  <c r="E322" i="10"/>
  <c r="L315" i="10"/>
  <c r="M315" i="10" s="1"/>
  <c r="L299" i="10"/>
  <c r="M299" i="10" s="1"/>
  <c r="L196" i="10"/>
  <c r="M196" i="10" s="1"/>
  <c r="J175" i="10"/>
  <c r="K175" i="10" s="1"/>
  <c r="L175" i="10" s="1"/>
  <c r="M175" i="10" s="1"/>
  <c r="M474" i="10" l="1"/>
  <c r="M429" i="10"/>
  <c r="J429" i="10" s="1"/>
  <c r="M475" i="10"/>
  <c r="G475" i="10"/>
  <c r="J475" i="10" s="1"/>
  <c r="G474" i="10" l="1"/>
  <c r="J474" i="10" s="1"/>
  <c r="C152" i="10" l="1"/>
  <c r="L469" i="10" s="1"/>
  <c r="L140" i="10"/>
  <c r="M140" i="10" s="1"/>
  <c r="M138" i="10"/>
  <c r="J138" i="10"/>
  <c r="K138" i="10" s="1"/>
  <c r="M136" i="10"/>
  <c r="J136" i="10"/>
  <c r="K136" i="10" s="1"/>
  <c r="C125" i="10"/>
  <c r="M152" i="10" l="1"/>
  <c r="C24" i="10"/>
  <c r="L466" i="10" s="1"/>
  <c r="J20" i="10"/>
  <c r="K20" i="10" s="1"/>
  <c r="J22" i="10"/>
  <c r="K22" i="10" s="1"/>
  <c r="J17" i="10"/>
  <c r="M16" i="10"/>
  <c r="J16" i="10"/>
  <c r="K16" i="10" s="1"/>
  <c r="I16" i="10"/>
  <c r="G16" i="10"/>
  <c r="E16" i="10"/>
  <c r="J14" i="10"/>
  <c r="M13" i="10"/>
  <c r="J13" i="10"/>
  <c r="K13" i="10" s="1"/>
  <c r="I13" i="10"/>
  <c r="G13" i="10"/>
  <c r="E13" i="10"/>
  <c r="I9" i="10"/>
  <c r="G9" i="10"/>
  <c r="J19" i="10"/>
  <c r="K19" i="10" s="1"/>
  <c r="M9" i="10"/>
  <c r="M24" i="10" s="1"/>
  <c r="J10" i="10"/>
  <c r="J9" i="10"/>
  <c r="E9" i="10"/>
  <c r="M25" i="10" l="1"/>
  <c r="M466" i="10"/>
  <c r="M153" i="10"/>
  <c r="M469" i="10"/>
  <c r="K9" i="10"/>
  <c r="J237" i="10"/>
  <c r="M236" i="10"/>
  <c r="J236" i="10"/>
  <c r="K236" i="10" s="1"/>
  <c r="I236" i="10"/>
  <c r="G236" i="10"/>
  <c r="E236" i="10"/>
  <c r="L217" i="10"/>
  <c r="M217" i="10" s="1"/>
  <c r="C378" i="7"/>
  <c r="C239" i="10"/>
  <c r="J153" i="10" l="1"/>
  <c r="G469" i="10"/>
  <c r="J469" i="10" s="1"/>
  <c r="J25" i="10"/>
  <c r="G466" i="10"/>
  <c r="J466" i="10" s="1"/>
  <c r="C687" i="7"/>
  <c r="C629" i="7"/>
  <c r="C628" i="7"/>
  <c r="C36" i="7"/>
  <c r="C37" i="7"/>
  <c r="C634" i="7"/>
  <c r="C747" i="7" s="1"/>
  <c r="C633" i="7"/>
  <c r="C746" i="7" s="1"/>
  <c r="C540" i="7"/>
  <c r="C539" i="7"/>
  <c r="C379" i="7" l="1"/>
  <c r="C377" i="7"/>
  <c r="C168" i="7"/>
  <c r="C167" i="7"/>
  <c r="C102" i="10" l="1"/>
  <c r="C379" i="10" l="1"/>
  <c r="L472" i="10" s="1"/>
  <c r="L366" i="10"/>
  <c r="L340" i="10"/>
  <c r="L468" i="10"/>
  <c r="C328" i="10"/>
  <c r="L471" i="10" s="1"/>
  <c r="L270" i="10"/>
  <c r="L262" i="10"/>
  <c r="L160" i="10"/>
  <c r="M366" i="10" l="1"/>
  <c r="M340" i="10"/>
  <c r="M270" i="10"/>
  <c r="M262" i="10"/>
  <c r="J216" i="10"/>
  <c r="M215" i="10"/>
  <c r="J215" i="10"/>
  <c r="K215" i="10" s="1"/>
  <c r="I215" i="10"/>
  <c r="G215" i="10"/>
  <c r="E215" i="10"/>
  <c r="J212" i="10"/>
  <c r="M211" i="10"/>
  <c r="J211" i="10"/>
  <c r="K211" i="10" s="1"/>
  <c r="I211" i="10"/>
  <c r="G211" i="10"/>
  <c r="E211" i="10"/>
  <c r="M160" i="10"/>
  <c r="M115" i="10"/>
  <c r="M110" i="10"/>
  <c r="J116" i="10"/>
  <c r="J115" i="10"/>
  <c r="I115" i="10"/>
  <c r="G115" i="10"/>
  <c r="E115" i="10"/>
  <c r="J111" i="10"/>
  <c r="J110" i="10"/>
  <c r="I110" i="10"/>
  <c r="G110" i="10"/>
  <c r="E110" i="10"/>
  <c r="M125" i="10" l="1"/>
  <c r="M239" i="10"/>
  <c r="M470" i="10" s="1"/>
  <c r="M379" i="10"/>
  <c r="M472" i="10" s="1"/>
  <c r="M468" i="10"/>
  <c r="M328" i="10"/>
  <c r="M471" i="10" s="1"/>
  <c r="K110" i="10"/>
  <c r="K115" i="10"/>
  <c r="M473" i="10" l="1"/>
  <c r="M476" i="10" s="1"/>
  <c r="M126" i="10"/>
  <c r="G468" i="10" s="1"/>
  <c r="J126" i="10" l="1"/>
  <c r="J468" i="10"/>
  <c r="M380" i="10"/>
  <c r="M329" i="10"/>
  <c r="J329" i="10" s="1"/>
  <c r="F17" i="9"/>
  <c r="F20" i="9" s="1"/>
  <c r="G17" i="9"/>
  <c r="G20" i="9" s="1"/>
  <c r="H17" i="9"/>
  <c r="H20" i="9" s="1"/>
  <c r="I17" i="9"/>
  <c r="I20" i="9" s="1"/>
  <c r="J17" i="9"/>
  <c r="J20" i="9" s="1"/>
  <c r="K17" i="9"/>
  <c r="K20" i="9" s="1"/>
  <c r="L17" i="9"/>
  <c r="L20" i="9" s="1"/>
  <c r="M17" i="9"/>
  <c r="M20" i="9" s="1"/>
  <c r="N17" i="9"/>
  <c r="N20" i="9" s="1"/>
  <c r="O17" i="9"/>
  <c r="O20" i="9" s="1"/>
  <c r="P17" i="9"/>
  <c r="P20" i="9" s="1"/>
  <c r="Q17" i="9"/>
  <c r="Q20" i="9" s="1"/>
  <c r="S17" i="9"/>
  <c r="S20" i="9" s="1"/>
  <c r="E17" i="9"/>
  <c r="E20" i="9" s="1"/>
  <c r="D17" i="9"/>
  <c r="D20" i="9" s="1"/>
  <c r="C17" i="9"/>
  <c r="C20" i="9" s="1"/>
  <c r="J380" i="10" l="1"/>
  <c r="G472" i="10"/>
  <c r="G471" i="10"/>
  <c r="J471" i="10" s="1"/>
  <c r="J472" i="10"/>
  <c r="C104" i="7"/>
  <c r="C741" i="7" l="1"/>
  <c r="C538" i="7"/>
  <c r="C203" i="7"/>
  <c r="C105" i="7"/>
  <c r="C632" i="7" s="1"/>
  <c r="C745" i="7" s="1"/>
  <c r="C630" i="7" l="1"/>
  <c r="C743" i="7" s="1"/>
  <c r="C631" i="7"/>
  <c r="C744" i="7" s="1"/>
  <c r="M240" i="10"/>
  <c r="J240" i="10" s="1"/>
  <c r="L470" i="10"/>
  <c r="L473" i="10" s="1"/>
  <c r="L476" i="10" s="1"/>
  <c r="G473" i="10" l="1"/>
  <c r="J473" i="10" s="1"/>
  <c r="G476" i="10"/>
  <c r="J476" i="10" s="1"/>
  <c r="G470" i="10"/>
  <c r="J470" i="10" s="1"/>
</calcChain>
</file>

<file path=xl/sharedStrings.xml><?xml version="1.0" encoding="utf-8"?>
<sst xmlns="http://schemas.openxmlformats.org/spreadsheetml/2006/main" count="2544" uniqueCount="859">
  <si>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</si>
  <si>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</si>
  <si>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</si>
  <si>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</si>
  <si>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</si>
  <si>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</si>
  <si>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</si>
  <si>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</si>
  <si>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</si>
  <si>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</si>
  <si>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</si>
  <si>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</si>
  <si>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</si>
  <si>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</si>
  <si>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</si>
  <si>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</si>
  <si>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</si>
  <si>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</si>
  <si>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</si>
  <si>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</si>
  <si>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</si>
  <si>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</si>
  <si>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</si>
  <si>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</si>
  <si>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</si>
  <si>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</si>
  <si>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</si>
  <si>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</si>
  <si>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</si>
  <si>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</si>
  <si>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</si>
  <si>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</si>
  <si>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</si>
  <si>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</si>
  <si>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</si>
  <si>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</si>
  <si>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</si>
  <si>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</si>
  <si>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</si>
  <si>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</si>
  <si>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</si>
  <si>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</si>
  <si>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</si>
  <si>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</si>
  <si>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</si>
  <si>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</si>
  <si>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</si>
  <si>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</si>
  <si>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</si>
  <si>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</si>
  <si>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</si>
  <si>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</si>
  <si>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</si>
  <si>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</si>
  <si>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</si>
  <si>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</si>
  <si>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</si>
  <si>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</si>
  <si>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</si>
  <si>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</si>
  <si>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</si>
  <si>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</si>
  <si>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</si>
  <si>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</si>
  <si>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</si>
  <si>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</si>
  <si>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</si>
  <si>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</si>
  <si>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</si>
  <si>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</si>
  <si>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</si>
  <si>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</si>
  <si>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</si>
  <si>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</si>
  <si>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</si>
  <si>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</si>
  <si>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</si>
  <si>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</si>
  <si>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</si>
  <si>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</si>
  <si>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</si>
  <si>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</si>
  <si>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</si>
  <si>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</si>
  <si>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</si>
  <si>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</si>
  <si>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</si>
  <si>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</si>
  <si>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</si>
  <si>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</si>
  <si>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</si>
  <si>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</si>
  <si>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</si>
  <si>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</si>
  <si>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</si>
  <si>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</si>
  <si>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</si>
  <si>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</si>
  <si>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</si>
  <si>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</si>
  <si>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</si>
  <si>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</si>
  <si>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</si>
  <si>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</si>
  <si>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</si>
  <si>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</si>
  <si>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</si>
  <si>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</si>
  <si>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</si>
  <si>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</si>
  <si>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</si>
  <si>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</si>
  <si>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</si>
  <si>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</si>
  <si>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</si>
  <si>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</si>
  <si>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</si>
  <si>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</si>
  <si>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</si>
  <si>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</si>
  <si>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</si>
  <si>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</si>
  <si>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</si>
  <si>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</si>
  <si>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</si>
  <si>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</si>
  <si>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</si>
  <si>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</si>
  <si>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</si>
  <si>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</si>
  <si>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</si>
  <si>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</si>
  <si>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</si>
  <si>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</si>
  <si>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</si>
  <si>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</si>
  <si>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</si>
  <si>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</si>
  <si>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</si>
  <si>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</si>
  <si>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</si>
  <si>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</si>
  <si>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</si>
  <si>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</si>
  <si>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</si>
  <si>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</si>
  <si>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</si>
  <si>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</si>
  <si>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</si>
  <si>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</si>
  <si>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</si>
  <si>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</si>
  <si>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</si>
  <si>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</si>
  <si>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</si>
  <si>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</si>
  <si>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</si>
  <si>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</si>
  <si>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</si>
  <si>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</si>
  <si>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</si>
  <si>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</si>
  <si>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</si>
  <si>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</si>
  <si>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</si>
  <si>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</si>
  <si>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</si>
  <si>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</si>
  <si>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</si>
  <si>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</si>
  <si>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</si>
  <si>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</si>
  <si>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</si>
  <si>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</si>
  <si>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</si>
  <si>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</si>
  <si>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</si>
  <si>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</si>
  <si>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</si>
  <si>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</si>
  <si>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</si>
  <si>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</si>
  <si>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</si>
  <si>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</si>
  <si>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</si>
  <si>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</si>
  <si>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</si>
  <si>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</si>
  <si>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</si>
  <si>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</si>
  <si>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</si>
  <si>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</si>
  <si>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</si>
  <si>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</si>
  <si>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</si>
  <si>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</si>
  <si>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</si>
  <si>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</si>
  <si>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</si>
  <si>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</si>
  <si>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</si>
  <si>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</si>
  <si>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</si>
  <si>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</si>
  <si>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</si>
  <si>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</si>
  <si>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</si>
  <si>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</si>
  <si>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</si>
  <si>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</si>
  <si>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</si>
  <si>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</si>
  <si>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</si>
  <si>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</si>
  <si>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</si>
  <si>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</si>
  <si>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</si>
  <si>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</si>
  <si>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</si>
  <si>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</si>
  <si>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</si>
  <si>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</si>
  <si>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</si>
  <si>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</si>
  <si>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</si>
  <si>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</si>
  <si>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</si>
  <si>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</si>
  <si>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</si>
  <si>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</si>
  <si>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</si>
  <si>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</si>
  <si>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</si>
  <si>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</si>
  <si>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</si>
  <si>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</si>
  <si>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</si>
  <si>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</si>
  <si>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</si>
  <si>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</si>
  <si>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</si>
  <si>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</si>
  <si>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</si>
  <si>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</si>
  <si>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</si>
  <si>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</si>
  <si>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</si>
  <si>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</si>
  <si>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</si>
  <si>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</si>
  <si>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</si>
  <si>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</si>
  <si>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</si>
  <si>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</si>
  <si>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</si>
  <si>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</si>
  <si>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</si>
  <si>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</si>
  <si>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</si>
  <si>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</si>
  <si>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</si>
  <si>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</si>
  <si>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</si>
  <si>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</si>
  <si>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</si>
  <si>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</si>
  <si>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</si>
  <si>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</si>
  <si>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</si>
  <si>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</si>
  <si>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</si>
  <si>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</si>
  <si>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</si>
  <si>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</si>
  <si>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</si>
  <si>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</si>
  <si>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</si>
  <si>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</si>
  <si>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</si>
  <si>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</si>
  <si>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</si>
  <si>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</si>
  <si>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</si>
  <si>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</si>
  <si>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</si>
  <si>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</si>
  <si>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</si>
  <si>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</si>
  <si>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</si>
  <si>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</si>
  <si>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</si>
  <si>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</si>
  <si>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</si>
  <si>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</si>
  <si>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</si>
  <si>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</si>
  <si>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</si>
  <si>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</si>
  <si>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</si>
  <si>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</si>
  <si>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</si>
  <si>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</si>
  <si>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</si>
  <si>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</si>
  <si>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</si>
  <si>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</si>
  <si>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</si>
  <si>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</si>
  <si>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</si>
  <si>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</si>
  <si>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</si>
  <si>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</si>
  <si>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</si>
  <si>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</si>
  <si>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</si>
  <si>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</si>
  <si>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</si>
  <si>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</si>
  <si>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</si>
  <si>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</si>
  <si>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</si>
  <si>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</si>
  <si>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</si>
  <si>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</si>
  <si>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</si>
  <si>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</si>
  <si>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</si>
  <si>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</si>
  <si>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</si>
  <si>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</si>
  <si>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</si>
  <si>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</si>
  <si>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</si>
  <si>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</si>
  <si>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</si>
  <si>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</si>
  <si>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</si>
  <si>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</si>
  <si>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</si>
  <si>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</si>
  <si>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</si>
  <si>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</si>
  <si>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</si>
  <si>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</si>
  <si>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</si>
  <si>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</si>
  <si>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</si>
  <si>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</si>
  <si>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</si>
  <si>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</si>
  <si>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</si>
  <si>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</si>
  <si>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</si>
  <si>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</si>
  <si>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</si>
  <si>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</si>
  <si>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</si>
  <si>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</si>
  <si>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rgb="FF002060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</si>
  <si>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</si>
  <si>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</si>
  <si>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</si>
  <si>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</si>
  <si>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</si>
  <si>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</si>
  <si>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</si>
  <si>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</si>
  <si>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</si>
  <si>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</si>
  <si>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</si>
  <si>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</si>
  <si>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</si>
  <si>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</si>
  <si>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</si>
  <si>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</si>
  <si>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rgb="FF002060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</si>
  <si>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</si>
  <si>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</si>
  <si>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</si>
  <si>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</si>
  <si>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</si>
  <si>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</si>
  <si>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</si>
  <si>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</si>
  <si>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</si>
  <si>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</si>
  <si>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</si>
  <si>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</si>
  <si>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</si>
  <si>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</si>
  <si>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</si>
  <si>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</si>
  <si>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</si>
  <si>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</si>
  <si>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</si>
  <si>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</si>
  <si>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</si>
  <si>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</si>
  <si>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</si>
  <si>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</si>
  <si>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</si>
  <si>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</si>
  <si>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</si>
  <si>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</si>
  <si>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</si>
  <si>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</si>
  <si>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</si>
  <si>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</si>
  <si>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</si>
  <si>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</si>
  <si>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</si>
  <si>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</si>
  <si>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</si>
  <si>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</si>
  <si>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</si>
  <si>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</si>
  <si>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</si>
  <si>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</si>
  <si>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</si>
  <si>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</si>
  <si>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</si>
  <si>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</si>
  <si>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</si>
  <si>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</si>
  <si>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</si>
  <si>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</si>
  <si>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</si>
  <si>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</si>
  <si>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</si>
  <si>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</si>
  <si>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</si>
  <si>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</si>
  <si>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</si>
  <si>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</si>
  <si>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</si>
  <si>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</si>
  <si>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</si>
  <si>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</si>
  <si>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</si>
  <si>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</si>
  <si>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</si>
  <si>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</si>
  <si>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</si>
  <si>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</si>
  <si>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</si>
  <si>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</si>
  <si>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</si>
  <si>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</si>
  <si>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</si>
  <si>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</si>
  <si>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</si>
  <si>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</si>
  <si>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</si>
  <si>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</si>
  <si>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</si>
  <si>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</si>
  <si>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</si>
  <si>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</si>
  <si>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</si>
  <si>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</si>
  <si>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</si>
  <si>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</si>
  <si>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</si>
  <si>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</si>
  <si>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</si>
  <si>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</si>
  <si>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</si>
  <si>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</si>
  <si>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</si>
  <si>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</si>
  <si>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</si>
  <si>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</si>
  <si>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</si>
  <si>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</si>
  <si>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</si>
  <si>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</si>
  <si>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</si>
  <si>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</si>
  <si>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</si>
  <si>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</si>
  <si>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</si>
  <si>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</si>
  <si>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</si>
  <si>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</si>
  <si>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</si>
  <si>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</si>
  <si>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</si>
  <si>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</si>
  <si>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</si>
  <si>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</si>
  <si>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</si>
  <si>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</si>
  <si>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</si>
  <si>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</si>
  <si>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อย่างน้อยปีละ ๑ ครั้ง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</si>
  <si>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</si>
  <si>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</si>
  <si>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</si>
  <si>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</si>
  <si>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</si>
  <si>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</si>
  <si>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</si>
  <si>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rgb="FF0000FF"/>
        <rFont val="TH SarabunPSK"/>
        <family val="2"/>
      </rPr>
      <t>อาจารย์ประจำของ ฝวก.ฯ</t>
    </r>
  </si>
  <si>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</si>
  <si>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</si>
  <si>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</si>
  <si>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</si>
  <si>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rgb="FF0000FF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</si>
  <si>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</si>
  <si>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</si>
  <si>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</si>
  <si>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</si>
  <si>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</si>
  <si>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</si>
  <si>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</si>
  <si>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</si>
  <si>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</si>
  <si>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</si>
  <si>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</si>
  <si>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/>
        <sz val="15"/>
        <color rgb="FF0000FF"/>
        <rFont val="TH SarabunPSK"/>
        <family val="2"/>
      </rPr>
      <t>หมายเหตุ</t>
    </r>
    <r>
      <rPr>
        <sz val="15"/>
        <color rgb="FF0000FF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</si>
  <si>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rgb="FF0000FF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</si>
  <si>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</si>
  <si>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</si>
  <si>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</si>
  <si>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t xml:space="preserve">ประเทศชาติ และหรือนานาชาติ ตอจำนวนโครงการ/กิจกรรมบริการทางวิชาการทั้งหมด 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</si>
  <si>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</si>
  <si>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t>กรรมการวิทยานิพนธ์เอกสารวิจัย เอกสารประจำภาค/เอกสารข้อพิจารณาฝ่ายอำนวยการ</t>
  </si>
  <si>
    <r>
      <t xml:space="preserve">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</si>
  <si>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</si>
  <si>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</si>
  <si>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rPr>
        <sz val="15"/>
        <color rgb="FF0000FF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 xml:space="preserve">สนับสนุนหน่วยงานอื่นภายในหรือภายนอกกองทัพ </t>
    </r>
  </si>
  <si>
    <r>
      <t>ตอจำนวนอาจารยประจำ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</si>
  <si>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</si>
  <si>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</si>
  <si>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>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>และการวิจัย ตอจำนวน</t>
    </r>
  </si>
  <si>
    <r>
      <t xml:space="preserve">รวมมาตรฐานที่ ๓ฯ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</si>
  <si>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rgb="FF0000FF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</si>
  <si>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rgb="FF0000FF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</si>
  <si>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</si>
  <si>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rgb="FF0000FF"/>
        <rFont val="TH SarabunPSK"/>
        <family val="2"/>
      </rPr>
      <t>มีผลการดำเนินงานเป็นไปตามตัวชี้วัดใน</t>
    </r>
    <r>
      <rPr>
        <sz val="15"/>
        <color theme="1"/>
        <rFont val="TH SarabunPSK"/>
        <family val="2"/>
      </rPr>
      <t>แผน</t>
    </r>
    <r>
      <rPr>
        <sz val="15"/>
        <color rgb="FF0000FF"/>
        <rFont val="TH SarabunPSK"/>
        <family val="2"/>
      </rPr>
      <t>ปฏิบัติ</t>
    </r>
    <r>
      <rPr>
        <sz val="15"/>
        <color theme="1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</si>
  <si>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</si>
  <si>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</si>
  <si>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</si>
  <si>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</si>
  <si>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rgb="FF0000FF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</si>
  <si>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rgb="FF0000FF"/>
        <rFont val="TH SarabunPSK"/>
        <family val="2"/>
      </rPr>
      <t>(พัฒนาโปรแกรม)</t>
    </r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</si>
  <si>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</si>
  <si>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</si>
  <si>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</si>
  <si>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</si>
  <si>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</si>
  <si>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</si>
  <si>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</si>
  <si>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</si>
  <si>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</si>
  <si>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</si>
  <si>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</si>
  <si>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</si>
  <si>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</si>
  <si>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</si>
  <si>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</si>
  <si>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</si>
  <si>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</si>
  <si>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</si>
  <si>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</si>
  <si>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rgb="FF002060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</si>
  <si>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</si>
  <si>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</si>
  <si>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</si>
  <si>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</si>
  <si>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</t>
    </r>
  </si>
  <si>
    <r>
      <t xml:space="preserve"> </t>
    </r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</si>
  <si>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</si>
  <si>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</si>
  <si>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  </t>
    </r>
  </si>
  <si>
    <r>
      <rPr>
        <u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</si>
  <si>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</si>
  <si>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</si>
  <si>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</si>
  <si>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</si>
  <si>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rgb="FF0000FF"/>
        <rFont val="TH SarabunPSK"/>
        <family val="2"/>
      </rPr>
      <t xml:space="preserve">ประจำของ ฝวก.ฯ  </t>
    </r>
    <r>
      <rPr>
        <sz val="15"/>
        <color rgb="FFFF0000"/>
        <rFont val="TH SarabunPSK"/>
        <family val="2"/>
      </rPr>
      <t/>
    </r>
  </si>
  <si>
    <r>
      <t>(๕) มีการนำผลการประเมินการสอนของอาจารย์ประจำ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</si>
  <si>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</si>
  <si>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</si>
  <si>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</si>
  <si>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</si>
  <si>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</si>
  <si>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</si>
  <si>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</si>
  <si>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</si>
  <si>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</si>
  <si>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</si>
  <si>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</si>
  <si>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</si>
  <si>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</si>
  <si>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</si>
  <si>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</si>
  <si>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</si>
  <si>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rgb="FF0000FF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</si>
  <si>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</si>
  <si>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</si>
  <si>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rgb="FF0000FF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</si>
  <si>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rgb="FF0000FF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</si>
  <si>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</si>
  <si>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rgb="FF0000FF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</si>
  <si>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rgb="FF0000FF"/>
        <rFont val="TH SarabunPSK"/>
        <family val="2"/>
      </rPr>
      <t xml:space="preserve"> เมื่อ.... เม.ย.๕๙</t>
    </r>
    <r>
      <rPr>
        <sz val="16"/>
        <color theme="1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</si>
  <si>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rgb="FF0000FF"/>
        <rFont val="TH SarabunPSK"/>
        <family val="2"/>
      </rPr>
      <t>๒๕๕๙ - ๒๕๖๓</t>
    </r>
    <r>
      <rPr>
        <sz val="16"/>
        <color theme="1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</si>
  <si>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</si>
  <si>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</si>
  <si>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</si>
  <si>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rgb="FF0000FF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</si>
  <si>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rgb="FF0000FF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</si>
  <si>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rgb="FF0000FF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</si>
  <si>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</si>
  <si>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</si>
  <si>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</si>
  <si>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</si>
  <si>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</si>
  <si>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</si>
  <si>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</si>
  <si>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</si>
  <si>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</si>
  <si>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</si>
  <si>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</si>
  <si>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</si>
  <si>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</si>
  <si>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</si>
  <si>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</si>
  <si>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</si>
  <si>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</si>
  <si>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</si>
  <si>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</si>
  <si>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</si>
  <si>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</si>
  <si>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</si>
  <si>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</si>
  <si>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</si>
  <si>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</si>
  <si>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</si>
  <si>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</si>
  <si>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</si>
  <si>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</si>
  <si>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</si>
  <si>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</si>
  <si>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</si>
  <si>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</si>
  <si>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</si>
  <si>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</si>
  <si>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</si>
  <si>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</si>
  <si>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</si>
  <si>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</si>
  <si>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</si>
  <si>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rgb="FF002060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</si>
  <si>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</si>
  <si>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</si>
  <si>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</si>
  <si>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</si>
  <si>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</si>
  <si>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</si>
  <si>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</si>
  <si>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</si>
  <si>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</si>
  <si>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</si>
  <si>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</si>
  <si>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</si>
  <si>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</si>
  <si>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</si>
  <si>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</si>
  <si>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</si>
  <si>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</si>
  <si>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rgb="FF0000FF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</si>
  <si>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rgb="FF0000FF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</si>
  <si>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</si>
  <si>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</si>
  <si>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</si>
  <si>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</si>
  <si>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</si>
  <si>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</si>
  <si>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</si>
  <si>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</si>
  <si>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</si>
  <si>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</si>
  <si>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</si>
  <si>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</si>
  <si>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</si>
  <si>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</si>
  <si>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</si>
  <si>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</si>
  <si>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</si>
  <si>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</si>
  <si>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</si>
  <si>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</si>
  <si>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</si>
  <si>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</si>
  <si>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</si>
  <si>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</si>
  <si>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</si>
  <si>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</si>
  <si>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</si>
  <si>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</si>
  <si>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</si>
  <si>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</si>
  <si>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</si>
  <si>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</si>
  <si>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</si>
  <si>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rgb="FF0000FF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rgb="FF0000FF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</si>
  <si>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</si>
  <si>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</si>
  <si>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</si>
  <si>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</si>
  <si>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</si>
  <si>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</si>
  <si>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</si>
  <si>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</si>
  <si>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</si>
  <si>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</si>
  <si>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</si>
  <si>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</si>
  <si>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</si>
  <si>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</si>
  <si>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</si>
  <si>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</si>
  <si>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</si>
  <si>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</si>
  <si>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</si>
  <si>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</si>
  <si>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</si>
  <si>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</si>
  <si>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</si>
  <si>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</si>
  <si>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</si>
  <si>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r>
      <t>-ค่าน้ำหนัก ๐.๕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</si>
  <si>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</si>
  <si>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</si>
  <si>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</si>
  <si>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</si>
  <si>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</si>
  <si>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</t>
    </r>
  </si>
  <si>
    <r>
      <rPr>
        <sz val="15"/>
        <color rgb="FF0000FF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</si>
  <si>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การพัฒนาการเรียนการสอน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 xml:space="preserve">และการวิจัย </t>
    </r>
  </si>
  <si>
    <r>
      <t>ตอจำนวนโครงการ/กิจกรรมบริการทางวิชาการ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</si>
  <si>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</si>
  <si>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</si>
  <si>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</si>
  <si>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</si>
  <si>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</si>
  <si>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r>
      <t>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</si>
  <si>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</si>
  <si>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</si>
  <si>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</si>
  <si>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</si>
  <si>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</si>
  <si>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</si>
  <si>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rgb="FF0000FF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</si>
  <si>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rgb="FF0000FF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</si>
  <si>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</si>
  <si>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สภาวะแวดล้อม (๕ ส.) ให้เอื้ออำนวยต่อการเรียนรู้ตอบสนองวัตถุประสงค์</t>
  </si>
  <si>
    <r>
      <t xml:space="preserve">รวมมาตรฐานที่ ๖ฯ (หน่วยสนับสนุน : ฝวก.ฯ มี </t>
    </r>
    <r>
      <rPr>
        <b/>
        <sz val="15"/>
        <color rgb="FF0000FF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</si>
  <si>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r>
      <t>ม.๒ (ตบช.๒.๑ - ๒.๓), ม.๓ (ตบช.๓.๑ - ๓.</t>
    </r>
    <r>
      <rPr>
        <sz val="14"/>
        <color rgb="FF0000FF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rgb="FF0000FF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</si>
  <si>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</si>
  <si>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</si>
  <si>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</si>
  <si>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</si>
  <si>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</si>
  <si>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</si>
  <si>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</si>
  <si>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</si>
  <si>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ประจำปีการศึกษา ๒๕xx  </t>
  </si>
  <si>
    <t xml:space="preserve">ค่าเฉลี่ยระดับความพึงพอใจของหนวยผูใช้ที่มีตอผูสำเร็จการศึกษา </t>
  </si>
  <si>
    <t>(จากมาตรวัด ๕ ระดับ)</t>
  </si>
  <si>
    <t>- สำหรับ วทร.ฯ (ระดับดี : คะแนน ≥ ๘๐ %, ระดับดีมาก : ≥  ๙๐ %)</t>
  </si>
  <si>
    <t>- สำหรับ รร.สธ.ทร.ฯ (ระดับดี : คะแนน ≥ ๘๐ %, ระดับดีมาก : ≥ ๙๐ %)</t>
  </si>
  <si>
    <r>
      <t xml:space="preserve">รวมมาตรฐานที่ ๑ฯ วทร.ฯ มี </t>
    </r>
    <r>
      <rPr>
        <b/>
        <sz val="15"/>
        <color rgb="FF0000FF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</si>
  <si>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r>
      <t>รวมมาตรฐานที่ ๒ฯ (</t>
    </r>
    <r>
      <rPr>
        <b/>
        <sz val="15"/>
        <color rgb="FF0000FF"/>
        <rFont val="TH SarabunPSK"/>
        <family val="2"/>
      </rPr>
      <t>วทร.</t>
    </r>
    <r>
      <rPr>
        <b/>
        <sz val="15"/>
        <rFont val="TH SarabunPSK"/>
        <family val="2"/>
      </rPr>
      <t xml:space="preserve">ฯ มี </t>
    </r>
    <r>
      <rPr>
        <b/>
        <sz val="15"/>
        <color rgb="FF0000FF"/>
        <rFont val="TH SarabunPSK"/>
        <family val="2"/>
      </rPr>
      <t>๐</t>
    </r>
    <r>
      <rPr>
        <b/>
        <sz val="15"/>
        <rFont val="TH SarabunPSK"/>
        <family val="2"/>
      </rPr>
      <t xml:space="preserve"> ตบช.)</t>
    </r>
  </si>
  <si>
    <r>
      <t>รวมมาตรฐานที่ ๓ฯ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</si>
  <si>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ร้อยละของจำนวนโครงการ/กิจกรรมบริการทางวิชาการของบุคลากรใน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</si>
  <si>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 ที่ตอบสนองความต้องการ</t>
  </si>
  <si>
    <t>พัฒนาและเสริมสร้างความเข้มแข็งของกองทัพ/สังคม/ประเทศชาติและหรือ</t>
  </si>
  <si>
    <t>นานาชาติ  ต่อจำนวนโครงการ/กิจกรรมบริการทางวิชาการของบุคลากรใน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</si>
  <si>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สถานศึกษาที่เป็นอาจารย์หลักสูตรของสถานศึกษาทั้งหมด</t>
  </si>
  <si>
    <t>ที่เป็นที่ปรึกษา กรรมการวิชาการ กรรมการวิทยานิพนธ์ เอกสารวิจัย เอกสาร</t>
  </si>
  <si>
    <r>
      <t xml:space="preserve">ประจำภาค/เอกสารข้อพิจารณาฝ่ายอำนวยการ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</t>
    </r>
  </si>
  <si>
    <t>ผู้เชี่ยวชาญ สนับสนุนหน่วยงานอื่นภายในหรือภายนอกกองทัพ ต่อจำนวน</t>
  </si>
  <si>
    <t>บุคลากรในสถานศึกษาที่เป็นอาจารย์หลักสูตรของสถานศึกษาทั้งหมด</t>
  </si>
  <si>
    <t>กิจกรรม</t>
  </si>
  <si>
    <r>
      <t>รวมมาตรฐานที่ ๔ฯ (</t>
    </r>
    <r>
      <rPr>
        <b/>
        <sz val="15"/>
        <color rgb="FF0000FF"/>
        <rFont val="TH SarabunPSK"/>
        <family val="2"/>
      </rPr>
      <t xml:space="preserve">วทร.ฯ มี ๒ </t>
    </r>
    <r>
      <rPr>
        <b/>
        <sz val="15"/>
        <rFont val="TH SarabunPSK"/>
        <family val="2"/>
      </rPr>
      <t>ตบช.)</t>
    </r>
  </si>
  <si>
    <t>สถานศึกษามีการกำหนดแผนในการบริหารจัดการสอดคล้องกับยุทธศาสตร์</t>
  </si>
  <si>
    <t>ของ ยศ.ทร. และนโยบายด้านการศึกษาของ ทร.</t>
  </si>
  <si>
    <t>(๑) มีแผนปฏิบัติราชการ ๔ ปี ของสถานศึกษา สอดคล้องกับ ปรัชญา ปณิธาน/</t>
  </si>
  <si>
    <t>วิสัยทัศน์ ภารกิจ วัตถุประสงค์ นโยบายของสถานศึกษา/ยุทธศาสตร์/นโยบาย</t>
  </si>
  <si>
    <t>ด้านการศึกษาของ ยศ.ทร. และ ทร.</t>
  </si>
  <si>
    <t>แผนปฏิบัติงานประจำปี และรายงานต่อผู้บริหารสถานศึกษา</t>
  </si>
  <si>
    <t>(๕) มีการนำผลการวิจารณ์/ผลการปฏิบัติด้านการเรียนการสอน (ผู้เรียนและ</t>
  </si>
  <si>
    <t>ผู้บริหาร) มาพัฒนาปรับปรุงเพื่อพัฒนาการบริหารหลักสูตร ให้สอดคล้องกับ</t>
  </si>
  <si>
    <t>นโยบายด้านการศึกษาของ ยศ.ทร. และ ทร.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</si>
  <si>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 (ต่อ)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</si>
  <si>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</si>
  <si>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</si>
  <si>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</si>
  <si>
    <t>สถานศึกษาอย่างน้อยปีละ ๑ ครั้ง</t>
  </si>
  <si>
    <t>ร้อยละของจำนวนบุคลากรในสถานศึกษาที่เป็นอาจารย์หลักสูตรของสถานศึกษา</t>
  </si>
  <si>
    <r>
      <t xml:space="preserve">และนายทหารปกครองของสถานศึกษาที่ได้รับการพัฒนาวิชาการ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</si>
  <si>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t>สถานศึกษาและนายทหารปกครองของสถานศึกษาทั้งหมด</t>
  </si>
  <si>
    <r>
      <rPr>
        <sz val="15"/>
        <color rgb="FF0000FF"/>
        <rFont val="TH SarabunPSK"/>
        <family val="2"/>
      </rPr>
      <t>คนละ ๓๐ ชม</t>
    </r>
    <r>
      <rPr>
        <sz val="15"/>
        <rFont val="TH SarabunPSK"/>
        <family val="2"/>
      </rPr>
      <t>.</t>
    </r>
    <r>
      <rPr>
        <sz val="15"/>
        <color rgb="FF0000FF"/>
        <rFont val="TH SarabunPSK"/>
        <family val="2"/>
      </rPr>
      <t>/ปี</t>
    </r>
    <r>
      <rPr>
        <sz val="15"/>
        <rFont val="TH SarabunPSK"/>
        <family val="2"/>
      </rPr>
      <t xml:space="preserve"> ต่อจำนวนบุคลากรในสถานศึกษาที่เป็นอาจารย์หลักสูตรของ</t>
    </r>
  </si>
  <si>
    <r>
      <t>รอยละของจำนวนอาจารยประจำ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</si>
  <si>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r>
      <rPr>
        <sz val="15"/>
        <color rgb="FF0000FF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</si>
  <si>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</si>
  <si>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 xml:space="preserve">ไม่น้อยกว่าคนละ  </t>
    </r>
  </si>
  <si>
    <r>
      <rPr>
        <sz val="15"/>
        <color rgb="FF0000FF"/>
        <rFont val="TH SarabunPSK"/>
        <family val="2"/>
      </rPr>
      <t xml:space="preserve">๓๐ ชม./ปี </t>
    </r>
    <r>
      <rPr>
        <sz val="15"/>
        <rFont val="TH SarabunPSK"/>
        <family val="2"/>
      </rPr>
      <t>ต่อจำนวนบุคลากรในสถานศึกษาที่เป็นอาจารย์หลักสูตรของสถานศึกษาและ</t>
    </r>
  </si>
  <si>
    <t>รวมมาตรฐานที่ ๕ฯ (วทร.ฯ มี ๗ ตบช.)</t>
  </si>
  <si>
    <t>และพัฒนาการบริหารการจัดการเรียนการสอน</t>
  </si>
  <si>
    <t>(๕) มีการนำผลการประเมินการสอนของอาจารย์ มาทบทวน/ปรับปรุง/รายงาน</t>
  </si>
  <si>
    <t>(๓) มีการประชุม/ชี้แจงอาจารย์ที่สอน/อาจารย์ที่ปรึกษาในหลักสูตรของ</t>
  </si>
  <si>
    <t>(๒) มีการพัฒนาและปรับปรุง อาคารเรียน อาคารประกอบ สถานที่ และ</t>
  </si>
  <si>
    <t>การจัดการเรียนการสอน</t>
  </si>
  <si>
    <t>(๔) มีการประเมินผลการให้บริการและการใช้ทรัพยากรการเรียนรู้ โดยที่</t>
  </si>
  <si>
    <t>ค่าเฉลี่ยรวมของผลการประเมิน ไม่ต่ำกว่า ๓.๕๑ จาก ๕ คะแนน</t>
  </si>
  <si>
    <r>
      <t xml:space="preserve">รวมมาตรฐานที่ ๖ฯ 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</si>
  <si>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(๔) มีการกำหนดตัวบ่งชี้ของสถานศึกษาที่สอดคล้องกับความต้องการของ</t>
  </si>
  <si>
    <t>กองทัพ ภารกิจ 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</si>
  <si>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</t>
  </si>
  <si>
    <t>การศึกษาที่ดำเนินการเป็นประจำ โดยเริ่มจากการวางแผน การดำเนินการ</t>
  </si>
  <si>
    <t>ตามแผน การตรวจสอบ การประเมิน และการปรับปรุง  เพื่อให้การดำเนินงาน</t>
  </si>
  <si>
    <t>ตามภารกิจ บรรลุเป้าประสงค์ และมีการพัฒนาอย่างต่อเนื่อง</t>
  </si>
  <si>
    <t>๙ ข้อ</t>
  </si>
  <si>
    <t>ภายนอก ไปจัดทำแผนพัฒนาคุณภาพการศึกษาของสถานศึกษา</t>
  </si>
  <si>
    <t xml:space="preserve">(๓) มีการกำหนดผู้รับผิดชอบติดตาม การนำแผนพัฒนาคุณภาพการศึกษา </t>
  </si>
  <si>
    <t>อันเนื่องมาจากการประเมินคุณภาพภายในและภายนอกไปสู่การปฏิบัติ</t>
  </si>
  <si>
    <t>(๔) มีการพัฒนาการเรียนการสอน การบริหารของสถานศึกษา อันเนื่องมาจาก</t>
  </si>
  <si>
    <t>(๕) มีหน่วยงานที่ให้การสนับสนุนการพัฒนาในส่วนที่สถานศึกษาไม่สามารถ</t>
  </si>
  <si>
    <t>ดำเนินการให้สำเร็จได้โดยตนเอง</t>
  </si>
  <si>
    <t>ที่ถูกต้องเชื่อถือได้เป็นประจำทุกปี  โดยได้รับความเห็นชอบจากผู้บริหาร</t>
  </si>
  <si>
    <r>
      <t>รวมมาตรฐานที่ ๗ฯ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</si>
  <si>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รวมน้ำหนักกลุ่มตัวบ่งชี้อัตลักษณ์ (วทร.ฯ มี ๒ ตบช.)</t>
  </si>
  <si>
    <t>รวมน้ำหนักกลุ่มตัวบ่งชี้มาตรการส่งเสริม (วทร.ฯ มี ๐ ตบช.)</t>
  </si>
  <si>
    <t xml:space="preserve">หน้า ๑๙ ของจํานวน ๑๙ หน้า </t>
  </si>
  <si>
    <t xml:space="preserve">หน้า ๑ ของจํานวน ๑๙ หน้า </t>
  </si>
  <si>
    <t xml:space="preserve">หน้า ๒ ของจํานวน ๑๙ หน้า </t>
  </si>
  <si>
    <t xml:space="preserve">หน้า ๓ ของจํานวน ๑๙ หน้า </t>
  </si>
  <si>
    <t xml:space="preserve">หน้า ๔ ของจํานวน ๑๙ หน้า </t>
  </si>
  <si>
    <t xml:space="preserve">หน้า ๕ ของจํานวน ๑๙ หน้า </t>
  </si>
  <si>
    <t xml:space="preserve">หน้า ๖ ของจํานวน ๑๙ หน้า </t>
  </si>
  <si>
    <t xml:space="preserve">หน้า ๗ ของจํานวน ๑๙ หน้า </t>
  </si>
  <si>
    <t xml:space="preserve">หน้า ๘ ของจํานวน ๑๙ หน้า </t>
  </si>
  <si>
    <t xml:space="preserve">หน้า ๙ ของจํานวน ๑๙ หน้า </t>
  </si>
  <si>
    <t xml:space="preserve">หน้า ๑๐ ของจํานวน ๑๙ หน้า </t>
  </si>
  <si>
    <t xml:space="preserve">หน้า ๑๑ ของจํานวน ๑๙ หน้า </t>
  </si>
  <si>
    <t xml:space="preserve">หน้า ๑๒ ของจํานวน ๑๙ หน้า </t>
  </si>
  <si>
    <t xml:space="preserve">หน้า ๑๓ ของจํานวน ๑๙ หน้า </t>
  </si>
  <si>
    <t xml:space="preserve">หน้า ๑๕ ของจํานวน ๑๙ หน้า </t>
  </si>
  <si>
    <t xml:space="preserve">หน้า ๑๔ ของจํานวน ๑๙ หน้า </t>
  </si>
  <si>
    <t xml:space="preserve">หน้า ๑๖ ของจํานวน ๑๙ หน้า </t>
  </si>
  <si>
    <t xml:space="preserve">หน้า ๑๗ ของจํานวน ๑๙ หน้า </t>
  </si>
  <si>
    <t xml:space="preserve">หน้า ๑๘ ของจํานวน ๑๙ หน้า </t>
  </si>
  <si>
    <t xml:space="preserve">มาตรฐานที่ ๒ ผลงานวิจัยและผลงานทางวิชาการ </t>
  </si>
  <si>
    <t>ผนวก ง</t>
  </si>
  <si>
    <r>
      <t>ตารางกรอกคะแนนและคำนวณผลการประเมินตนเองของ</t>
    </r>
    <r>
      <rPr>
        <b/>
        <sz val="14"/>
        <color rgb="FF002060"/>
        <rFont val="TH SarabunPSK"/>
        <family val="2"/>
      </rPr>
      <t xml:space="preserve"> รร.สธ.ทร.ยศ.ทร. </t>
    </r>
  </si>
  <si>
    <t>สรุปผลการประเมินตนเองในภาพรวมระดับสถาบัน รร.สธ.ทร.ยศ.ทร.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</si>
</sst>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t0.0"/>
    <numFmt numFmtId="188" formatCode="t0."/>
  </numFmts>
  <fonts count="115"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0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  <charset val="22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/>
      <sz val="16"/>
      <color indexed="30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36"/>
      <name val="TH SarabunPSK"/>
      <family val="2"/>
    </font>
    <font>
      <u/>
      <sz val="14"/>
      <color indexed="10"/>
      <name val="TH SarabunPSK"/>
      <family val="2"/>
    </font>
    <font>
      <u/>
      <sz val="16"/>
      <color indexed="60"/>
      <name val="TH SarabunPSK"/>
      <family val="2"/>
    </font>
    <font>
      <u/>
      <sz val="14"/>
      <color indexed="60"/>
      <name val="TH SarabunPSK"/>
      <family val="2"/>
    </font>
    <font>
      <u/>
      <sz val="14"/>
      <color indexed="36"/>
      <name val="TH SarabunPSK"/>
      <family val="2"/>
    </font>
    <font>
      <u/>
      <sz val="15"/>
      <color indexed="8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sz val="16"/>
      <color rgb="FFFF9900"/>
      <name val="TH SarabunPSK"/>
      <family val="2"/>
    </font>
    <font>
      <b/>
      <sz val="16"/>
      <color rgb="FFFF9900"/>
      <name val="TH SarabunPSK"/>
      <family val="2"/>
    </font>
    <font>
      <sz val="14"/>
      <color rgb="FF002060"/>
      <name val="TH SarabunPSK"/>
      <family val="2"/>
    </font>
    <font>
      <b/>
      <sz val="1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u/>
      <sz val="16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CC0066"/>
      <name val="TH SarabunPSK"/>
      <family val="2"/>
    </font>
    <font>
      <u/>
      <sz val="14"/>
      <name val="TH SarabunPSK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u/>
      <sz val="15"/>
      <name val="TH SarabunPSK"/>
      <family val="2"/>
    </font>
    <font>
      <u/>
      <sz val="15"/>
      <name val="TH SarabunPSK"/>
      <family val="2"/>
    </font>
    <font>
      <b/>
      <sz val="15"/>
      <color rgb="FF0000FF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rgb="FF00B050"/>
      <name val="TH SarabunPSK"/>
      <family val="2"/>
    </font>
    <font>
      <u/>
      <sz val="15"/>
      <color indexed="36"/>
      <name val="TH SarabunPSK"/>
      <family val="2"/>
    </font>
    <font>
      <sz val="15"/>
      <color rgb="FF002060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rgb="FF002060"/>
      <name val="TH SarabunPSK"/>
      <family val="2"/>
    </font>
    <font>
      <sz val="15"/>
      <color indexed="36"/>
      <name val="TH SarabunPSK"/>
      <family val="2"/>
    </font>
    <font>
      <u/>
      <sz val="15"/>
      <color indexed="6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u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5"/>
      <color rgb="FFFF9900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rgb="FF002060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  <charset val="222"/>
    </font>
    <font>
      <sz val="14"/>
      <color rgb="FFFF9900"/>
      <name val="TH SarabunPSK"/>
      <family val="2"/>
    </font>
    <font>
      <sz val="14"/>
      <color indexed="8"/>
      <name val="Calibri"/>
      <family val="2"/>
    </font>
    <font>
      <b/>
      <sz val="14"/>
      <color rgb="FFFF9900"/>
      <name val="TH SarabunPSK"/>
      <family val="2"/>
    </font>
    <font>
      <u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b/>
      <u/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/>
      <sz val="14"/>
      <name val="TH SarabunPSK"/>
      <family val="2"/>
    </font>
    <font>
      <sz val="11"/>
      <name val="Tahoma"/>
      <family val="2"/>
      <charset val="222"/>
    </font>
    <font>
      <u/>
      <sz val="15"/>
      <color indexed="10"/>
      <name val="TH SarabunPSK"/>
      <family val="2"/>
    </font>
    <font>
      <sz val="15"/>
      <color indexed="8"/>
      <name val="Calibri"/>
      <family val="2"/>
    </font>
    <font>
      <sz val="15"/>
      <color indexed="1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u/>
      <sz val="15"/>
      <color rgb="FF0000FF"/>
      <name val="TH SarabunPSK"/>
      <family val="2"/>
    </font>
    <font>
      <sz val="12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00FF"/>
      <name val="TH SarabunPSK"/>
      <family val="2"/>
    </font>
    <font>
      <b/>
      <sz val="18"/>
      <color rgb="FF0000FF"/>
      <name val="TH SarabunPSK"/>
      <family val="2"/>
    </font>
    <font>
      <b/>
      <u/>
      <sz val="15"/>
      <color indexed="8"/>
      <name val="TH SarabunPSK"/>
      <family val="2"/>
    </font>
    <font>
      <u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249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11" fillId="0" borderId="20" xfId="0" applyFont="1" applyBorder="1" applyAlignment="1">
      <alignment horizontal="center"/>
    </xf>
    <xf numFmtId="187" fontId="3" fillId="0" borderId="20" xfId="0" applyNumberFormat="1" applyFont="1" applyBorder="1" applyAlignment="1">
      <alignment horizontal="center" vertical="top"/>
    </xf>
    <xf numFmtId="187" fontId="3" fillId="0" borderId="0" xfId="0" applyNumberFormat="1" applyFont="1"/>
    <xf numFmtId="187" fontId="3" fillId="0" borderId="0" xfId="0" applyNumberFormat="1" applyFont="1" applyBorder="1"/>
    <xf numFmtId="187" fontId="3" fillId="0" borderId="20" xfId="0" applyNumberFormat="1" applyFont="1" applyBorder="1"/>
    <xf numFmtId="0" fontId="4" fillId="0" borderId="20" xfId="0" applyFont="1" applyBorder="1"/>
    <xf numFmtId="0" fontId="3" fillId="0" borderId="20" xfId="0" applyFont="1" applyBorder="1"/>
    <xf numFmtId="49" fontId="28" fillId="0" borderId="0" xfId="0" applyNumberFormat="1" applyFont="1" applyBorder="1" applyAlignment="1">
      <alignment horizontal="left" vertical="top" wrapText="1"/>
    </xf>
    <xf numFmtId="187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0" borderId="0" xfId="0" applyFont="1" applyFill="1"/>
    <xf numFmtId="0" fontId="29" fillId="0" borderId="0" xfId="0" applyFont="1"/>
    <xf numFmtId="0" fontId="29" fillId="0" borderId="20" xfId="0" applyFont="1" applyBorder="1" applyAlignment="1">
      <alignment horizontal="center" vertical="top" wrapText="1"/>
    </xf>
    <xf numFmtId="0" fontId="29" fillId="0" borderId="20" xfId="0" applyFont="1" applyBorder="1"/>
    <xf numFmtId="43" fontId="10" fillId="2" borderId="1" xfId="2" applyFont="1" applyFill="1" applyBorder="1" applyAlignment="1">
      <alignment horizontal="center" vertical="top"/>
    </xf>
    <xf numFmtId="0" fontId="28" fillId="0" borderId="0" xfId="0" applyFont="1"/>
    <xf numFmtId="0" fontId="3" fillId="0" borderId="9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5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87" fontId="37" fillId="0" borderId="0" xfId="0" applyNumberFormat="1" applyFont="1" applyBorder="1"/>
    <xf numFmtId="0" fontId="37" fillId="0" borderId="0" xfId="0" applyFont="1" applyBorder="1"/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8" fillId="0" borderId="0" xfId="0" applyFont="1" applyFill="1"/>
    <xf numFmtId="187" fontId="3" fillId="0" borderId="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7" fontId="33" fillId="0" borderId="0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wrapText="1"/>
    </xf>
    <xf numFmtId="5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/>
    </xf>
    <xf numFmtId="5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87" fontId="3" fillId="0" borderId="5" xfId="0" applyNumberFormat="1" applyFont="1" applyFill="1" applyBorder="1"/>
    <xf numFmtId="49" fontId="22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187" fontId="3" fillId="0" borderId="12" xfId="0" applyNumberFormat="1" applyFont="1" applyFill="1" applyBorder="1"/>
    <xf numFmtId="0" fontId="11" fillId="0" borderId="12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49" fontId="1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center" vertical="top"/>
    </xf>
    <xf numFmtId="59" fontId="3" fillId="0" borderId="0" xfId="0" applyNumberFormat="1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87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59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/>
    <xf numFmtId="187" fontId="3" fillId="0" borderId="20" xfId="0" applyNumberFormat="1" applyFont="1" applyFill="1" applyBorder="1"/>
    <xf numFmtId="0" fontId="3" fillId="0" borderId="40" xfId="0" applyFont="1" applyFill="1" applyBorder="1" applyAlignment="1">
      <alignment horizontal="center" vertical="top" wrapText="1"/>
    </xf>
    <xf numFmtId="0" fontId="3" fillId="0" borderId="40" xfId="0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187" fontId="3" fillId="0" borderId="40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87" fontId="3" fillId="0" borderId="40" xfId="0" applyNumberFormat="1" applyFont="1" applyFill="1" applyBorder="1"/>
    <xf numFmtId="59" fontId="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7" fillId="0" borderId="20" xfId="0" applyFont="1" applyFill="1" applyBorder="1"/>
    <xf numFmtId="0" fontId="3" fillId="0" borderId="0" xfId="0" applyFont="1" applyFill="1" applyBorder="1" applyAlignment="1">
      <alignment horizontal="left" wrapText="1"/>
    </xf>
    <xf numFmtId="187" fontId="40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top"/>
    </xf>
    <xf numFmtId="0" fontId="10" fillId="0" borderId="0" xfId="0" applyFont="1" applyBorder="1"/>
    <xf numFmtId="0" fontId="10" fillId="0" borderId="20" xfId="0" applyFont="1" applyBorder="1"/>
    <xf numFmtId="0" fontId="8" fillId="0" borderId="1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87" fontId="33" fillId="0" borderId="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top" wrapText="1"/>
    </xf>
    <xf numFmtId="187" fontId="3" fillId="0" borderId="0" xfId="0" applyNumberFormat="1" applyFont="1" applyFill="1" applyBorder="1" applyAlignment="1">
      <alignment vertical="center"/>
    </xf>
    <xf numFmtId="0" fontId="8" fillId="0" borderId="12" xfId="0" applyFont="1" applyFill="1" applyBorder="1"/>
    <xf numFmtId="187" fontId="3" fillId="0" borderId="55" xfId="0" applyNumberFormat="1" applyFont="1" applyFill="1" applyBorder="1"/>
    <xf numFmtId="0" fontId="8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54" xfId="0" applyFont="1" applyFill="1" applyBorder="1"/>
    <xf numFmtId="49" fontId="44" fillId="0" borderId="0" xfId="0" applyNumberFormat="1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187" fontId="43" fillId="0" borderId="0" xfId="0" applyNumberFormat="1" applyFont="1" applyBorder="1" applyAlignment="1">
      <alignment horizontal="center" vertical="top"/>
    </xf>
    <xf numFmtId="0" fontId="3" fillId="3" borderId="0" xfId="0" applyFont="1" applyFill="1"/>
    <xf numFmtId="49" fontId="22" fillId="0" borderId="0" xfId="0" applyNumberFormat="1" applyFont="1" applyFill="1" applyBorder="1" applyAlignment="1">
      <alignment horizontal="center"/>
    </xf>
    <xf numFmtId="187" fontId="3" fillId="0" borderId="54" xfId="0" applyNumberFormat="1" applyFont="1" applyFill="1" applyBorder="1"/>
    <xf numFmtId="0" fontId="11" fillId="0" borderId="5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0" fillId="0" borderId="5" xfId="0" applyFont="1" applyFill="1" applyBorder="1" applyAlignment="1">
      <alignment horizontal="center" vertical="top"/>
    </xf>
    <xf numFmtId="49" fontId="34" fillId="0" borderId="55" xfId="0" applyNumberFormat="1" applyFont="1" applyBorder="1" applyAlignment="1">
      <alignment horizontal="left" vertical="top" wrapText="1"/>
    </xf>
    <xf numFmtId="187" fontId="40" fillId="0" borderId="0" xfId="0" applyNumberFormat="1" applyFont="1" applyBorder="1" applyAlignment="1">
      <alignment horizontal="center" vertical="top"/>
    </xf>
    <xf numFmtId="0" fontId="28" fillId="0" borderId="0" xfId="0" applyFont="1" applyBorder="1"/>
    <xf numFmtId="0" fontId="8" fillId="0" borderId="34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59" fontId="28" fillId="0" borderId="0" xfId="0" applyNumberFormat="1" applyFont="1" applyBorder="1" applyAlignment="1">
      <alignment horizontal="left" vertical="top"/>
    </xf>
    <xf numFmtId="59" fontId="28" fillId="0" borderId="0" xfId="0" applyNumberFormat="1" applyFont="1" applyBorder="1" applyAlignment="1">
      <alignment vertical="top"/>
    </xf>
    <xf numFmtId="187" fontId="3" fillId="0" borderId="55" xfId="0" applyNumberFormat="1" applyFont="1" applyBorder="1"/>
    <xf numFmtId="0" fontId="7" fillId="0" borderId="55" xfId="0" applyFont="1" applyBorder="1" applyAlignment="1">
      <alignment vertical="top" wrapText="1"/>
    </xf>
    <xf numFmtId="0" fontId="3" fillId="0" borderId="55" xfId="0" applyFont="1" applyBorder="1"/>
    <xf numFmtId="0" fontId="5" fillId="0" borderId="5" xfId="0" applyFont="1" applyFill="1" applyBorder="1"/>
    <xf numFmtId="0" fontId="5" fillId="0" borderId="12" xfId="0" applyFont="1" applyFill="1" applyBorder="1"/>
    <xf numFmtId="187" fontId="15" fillId="0" borderId="55" xfId="0" applyNumberFormat="1" applyFont="1" applyBorder="1" applyAlignment="1"/>
    <xf numFmtId="0" fontId="7" fillId="0" borderId="55" xfId="0" applyFont="1" applyBorder="1" applyAlignment="1">
      <alignment vertical="top"/>
    </xf>
    <xf numFmtId="59" fontId="36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8" fillId="0" borderId="5" xfId="0" applyFont="1" applyFill="1" applyBorder="1" applyAlignment="1">
      <alignment horizontal="center" vertical="top" wrapText="1"/>
    </xf>
    <xf numFmtId="59" fontId="3" fillId="3" borderId="44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center" wrapText="1"/>
    </xf>
    <xf numFmtId="0" fontId="42" fillId="3" borderId="68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187" fontId="3" fillId="3" borderId="67" xfId="0" applyNumberFormat="1" applyFont="1" applyFill="1" applyBorder="1"/>
    <xf numFmtId="0" fontId="7" fillId="0" borderId="0" xfId="0" applyFont="1" applyFill="1" applyBorder="1"/>
    <xf numFmtId="0" fontId="10" fillId="0" borderId="12" xfId="0" applyFont="1" applyFill="1" applyBorder="1" applyAlignment="1">
      <alignment horizontal="center" vertical="top"/>
    </xf>
    <xf numFmtId="187" fontId="3" fillId="0" borderId="66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left" vertical="top"/>
    </xf>
    <xf numFmtId="0" fontId="3" fillId="0" borderId="66" xfId="0" applyFont="1" applyFill="1" applyBorder="1" applyAlignment="1">
      <alignment horizontal="center" wrapText="1"/>
    </xf>
    <xf numFmtId="59" fontId="28" fillId="0" borderId="0" xfId="0" applyNumberFormat="1" applyFont="1" applyBorder="1" applyAlignment="1">
      <alignment wrapText="1"/>
    </xf>
    <xf numFmtId="59" fontId="28" fillId="0" borderId="0" xfId="0" applyNumberFormat="1" applyFont="1" applyBorder="1" applyAlignment="1"/>
    <xf numFmtId="0" fontId="32" fillId="0" borderId="66" xfId="0" applyFont="1" applyFill="1" applyBorder="1" applyAlignment="1">
      <alignment horizontal="center"/>
    </xf>
    <xf numFmtId="187" fontId="3" fillId="2" borderId="23" xfId="0" applyNumberFormat="1" applyFont="1" applyFill="1" applyBorder="1" applyAlignment="1">
      <alignment horizontal="center"/>
    </xf>
    <xf numFmtId="187" fontId="3" fillId="2" borderId="1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5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/>
    <xf numFmtId="0" fontId="4" fillId="3" borderId="68" xfId="0" applyFont="1" applyFill="1" applyBorder="1" applyAlignment="1">
      <alignment horizontal="left"/>
    </xf>
    <xf numFmtId="187" fontId="51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/>
    </xf>
    <xf numFmtId="0" fontId="51" fillId="0" borderId="44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8" fillId="0" borderId="0" xfId="0" applyFont="1"/>
    <xf numFmtId="187" fontId="8" fillId="0" borderId="53" xfId="0" applyNumberFormat="1" applyFont="1" applyBorder="1"/>
    <xf numFmtId="0" fontId="8" fillId="0" borderId="4" xfId="0" applyFont="1" applyBorder="1"/>
    <xf numFmtId="59" fontId="8" fillId="0" borderId="52" xfId="0" applyNumberFormat="1" applyFont="1" applyBorder="1" applyAlignment="1">
      <alignment horizontal="center" vertical="center" wrapText="1"/>
    </xf>
    <xf numFmtId="187" fontId="5" fillId="3" borderId="45" xfId="0" applyNumberFormat="1" applyFont="1" applyFill="1" applyBorder="1"/>
    <xf numFmtId="0" fontId="54" fillId="3" borderId="44" xfId="0" applyFont="1" applyFill="1" applyBorder="1" applyAlignment="1">
      <alignment horizontal="left"/>
    </xf>
    <xf numFmtId="187" fontId="5" fillId="0" borderId="46" xfId="0" applyNumberFormat="1" applyFont="1" applyFill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/>
    </xf>
    <xf numFmtId="187" fontId="5" fillId="0" borderId="8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 vertical="top"/>
    </xf>
    <xf numFmtId="187" fontId="5" fillId="0" borderId="54" xfId="0" applyNumberFormat="1" applyFont="1" applyFill="1" applyBorder="1" applyAlignment="1">
      <alignment horizontal="left"/>
    </xf>
    <xf numFmtId="49" fontId="5" fillId="0" borderId="54" xfId="0" applyNumberFormat="1" applyFont="1" applyFill="1" applyBorder="1" applyAlignment="1">
      <alignment horizontal="left" vertical="top" wrapText="1"/>
    </xf>
    <xf numFmtId="0" fontId="54" fillId="3" borderId="68" xfId="0" applyFont="1" applyFill="1" applyBorder="1" applyAlignment="1">
      <alignment horizontal="left"/>
    </xf>
    <xf numFmtId="187" fontId="5" fillId="0" borderId="8" xfId="0" applyNumberFormat="1" applyFont="1" applyFill="1" applyBorder="1" applyAlignment="1">
      <alignment horizontal="center" vertical="top"/>
    </xf>
    <xf numFmtId="49" fontId="5" fillId="0" borderId="56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57" fillId="3" borderId="68" xfId="0" applyFont="1" applyFill="1" applyBorder="1" applyAlignment="1">
      <alignment horizontal="center" vertical="top" wrapText="1"/>
    </xf>
    <xf numFmtId="0" fontId="57" fillId="3" borderId="44" xfId="0" applyFont="1" applyFill="1" applyBorder="1" applyAlignment="1">
      <alignment horizontal="center" vertical="top" wrapText="1"/>
    </xf>
    <xf numFmtId="0" fontId="44" fillId="4" borderId="44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187" fontId="5" fillId="0" borderId="2" xfId="0" applyNumberFormat="1" applyFont="1" applyFill="1" applyBorder="1" applyAlignment="1">
      <alignment horizontal="center" vertical="top"/>
    </xf>
    <xf numFmtId="187" fontId="5" fillId="0" borderId="5" xfId="0" applyNumberFormat="1" applyFont="1" applyFill="1" applyBorder="1" applyAlignment="1">
      <alignment horizontal="center" vertical="top"/>
    </xf>
    <xf numFmtId="187" fontId="5" fillId="0" borderId="12" xfId="0" applyNumberFormat="1" applyFont="1" applyFill="1" applyBorder="1" applyAlignment="1">
      <alignment horizontal="center" vertical="top"/>
    </xf>
    <xf numFmtId="187" fontId="56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left" vertical="top" wrapText="1"/>
    </xf>
    <xf numFmtId="187" fontId="5" fillId="3" borderId="1" xfId="0" applyNumberFormat="1" applyFont="1" applyFill="1" applyBorder="1" applyAlignment="1">
      <alignment vertical="center"/>
    </xf>
    <xf numFmtId="0" fontId="57" fillId="3" borderId="12" xfId="0" applyFont="1" applyFill="1" applyBorder="1" applyAlignment="1">
      <alignment horizontal="center" vertical="center"/>
    </xf>
    <xf numFmtId="187" fontId="47" fillId="4" borderId="45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vertical="top"/>
    </xf>
    <xf numFmtId="0" fontId="46" fillId="4" borderId="50" xfId="0" applyFont="1" applyFill="1" applyBorder="1" applyAlignment="1">
      <alignment vertical="top"/>
    </xf>
    <xf numFmtId="0" fontId="51" fillId="3" borderId="44" xfId="0" applyFont="1" applyFill="1" applyBorder="1" applyAlignment="1">
      <alignment horizontal="center" vertical="top" wrapText="1"/>
    </xf>
    <xf numFmtId="0" fontId="51" fillId="3" borderId="5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46" fillId="4" borderId="44" xfId="0" applyFont="1" applyFill="1" applyBorder="1" applyAlignment="1">
      <alignment horizontal="left" vertical="top"/>
    </xf>
    <xf numFmtId="187" fontId="5" fillId="0" borderId="4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187" fontId="5" fillId="0" borderId="5" xfId="0" applyNumberFormat="1" applyFont="1" applyFill="1" applyBorder="1"/>
    <xf numFmtId="187" fontId="5" fillId="0" borderId="54" xfId="0" applyNumberFormat="1" applyFont="1" applyFill="1" applyBorder="1"/>
    <xf numFmtId="0" fontId="5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top"/>
    </xf>
    <xf numFmtId="187" fontId="5" fillId="0" borderId="60" xfId="0" applyNumberFormat="1" applyFont="1" applyFill="1" applyBorder="1" applyAlignment="1">
      <alignment horizontal="center" vertical="top"/>
    </xf>
    <xf numFmtId="187" fontId="5" fillId="0" borderId="52" xfId="0" applyNumberFormat="1" applyFont="1" applyFill="1" applyBorder="1" applyAlignment="1">
      <alignment horizontal="center" vertical="top"/>
    </xf>
    <xf numFmtId="59" fontId="5" fillId="0" borderId="5" xfId="0" applyNumberFormat="1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59" fontId="5" fillId="0" borderId="1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12" fillId="0" borderId="60" xfId="0" applyFont="1" applyFill="1" applyBorder="1" applyAlignment="1">
      <alignment horizontal="center" vertical="top"/>
    </xf>
    <xf numFmtId="187" fontId="5" fillId="0" borderId="55" xfId="0" applyNumberFormat="1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187" fontId="56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Fill="1" applyBorder="1"/>
    <xf numFmtId="187" fontId="5" fillId="0" borderId="1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187" fontId="5" fillId="3" borderId="1" xfId="0" applyNumberFormat="1" applyFont="1" applyFill="1" applyBorder="1" applyAlignment="1">
      <alignment horizontal="center" vertical="top"/>
    </xf>
    <xf numFmtId="0" fontId="53" fillId="0" borderId="0" xfId="0" applyFont="1"/>
    <xf numFmtId="0" fontId="5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7" fillId="3" borderId="68" xfId="0" applyFont="1" applyFill="1" applyBorder="1" applyAlignment="1">
      <alignment horizontal="left" vertical="top" wrapText="1"/>
    </xf>
    <xf numFmtId="187" fontId="5" fillId="3" borderId="45" xfId="0" applyNumberFormat="1" applyFont="1" applyFill="1" applyBorder="1" applyAlignment="1">
      <alignment horizontal="center"/>
    </xf>
    <xf numFmtId="187" fontId="5" fillId="4" borderId="63" xfId="0" applyNumberFormat="1" applyFont="1" applyFill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top"/>
    </xf>
    <xf numFmtId="187" fontId="5" fillId="3" borderId="67" xfId="0" applyNumberFormat="1" applyFont="1" applyFill="1" applyBorder="1" applyAlignment="1">
      <alignment horizontal="center" vertical="top"/>
    </xf>
    <xf numFmtId="187" fontId="5" fillId="0" borderId="24" xfId="0" applyNumberFormat="1" applyFont="1" applyFill="1" applyBorder="1" applyAlignment="1">
      <alignment horizontal="center" vertical="top"/>
    </xf>
    <xf numFmtId="0" fontId="28" fillId="4" borderId="0" xfId="0" applyFont="1" applyFill="1"/>
    <xf numFmtId="187" fontId="59" fillId="4" borderId="67" xfId="0" applyNumberFormat="1" applyFont="1" applyFill="1" applyBorder="1" applyAlignment="1">
      <alignment horizontal="center" vertical="top"/>
    </xf>
    <xf numFmtId="0" fontId="62" fillId="4" borderId="6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187" fontId="5" fillId="4" borderId="67" xfId="0" applyNumberFormat="1" applyFont="1" applyFill="1" applyBorder="1"/>
    <xf numFmtId="0" fontId="5" fillId="4" borderId="68" xfId="0" applyFont="1" applyFill="1" applyBorder="1"/>
    <xf numFmtId="59" fontId="3" fillId="4" borderId="68" xfId="0" applyNumberFormat="1" applyFont="1" applyFill="1" applyBorder="1" applyAlignment="1">
      <alignment horizontal="center" vertical="top" wrapText="1"/>
    </xf>
    <xf numFmtId="59" fontId="3" fillId="4" borderId="68" xfId="0" applyNumberFormat="1" applyFont="1" applyFill="1" applyBorder="1" applyAlignment="1">
      <alignment horizontal="center" vertical="center" wrapText="1"/>
    </xf>
    <xf numFmtId="187" fontId="5" fillId="4" borderId="67" xfId="0" applyNumberFormat="1" applyFont="1" applyFill="1" applyBorder="1" applyAlignment="1">
      <alignment vertical="top"/>
    </xf>
    <xf numFmtId="0" fontId="3" fillId="4" borderId="0" xfId="0" applyFont="1" applyFill="1" applyBorder="1"/>
    <xf numFmtId="49" fontId="5" fillId="0" borderId="5" xfId="0" applyNumberFormat="1" applyFont="1" applyFill="1" applyBorder="1" applyAlignment="1">
      <alignment horizontal="left" vertical="top" wrapText="1"/>
    </xf>
    <xf numFmtId="187" fontId="68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left" vertical="top" wrapText="1"/>
    </xf>
    <xf numFmtId="187" fontId="5" fillId="2" borderId="23" xfId="0" applyNumberFormat="1" applyFont="1" applyFill="1" applyBorder="1" applyAlignment="1">
      <alignment horizontal="center"/>
    </xf>
    <xf numFmtId="0" fontId="57" fillId="2" borderId="31" xfId="0" applyFont="1" applyFill="1" applyBorder="1" applyAlignment="1">
      <alignment horizontal="center" wrapText="1"/>
    </xf>
    <xf numFmtId="187" fontId="5" fillId="0" borderId="11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/>
    </xf>
    <xf numFmtId="187" fontId="5" fillId="0" borderId="8" xfId="0" applyNumberFormat="1" applyFont="1" applyFill="1" applyBorder="1" applyAlignment="1"/>
    <xf numFmtId="0" fontId="5" fillId="0" borderId="9" xfId="0" applyFont="1" applyFill="1" applyBorder="1" applyAlignment="1">
      <alignment horizontal="center" vertical="top"/>
    </xf>
    <xf numFmtId="49" fontId="66" fillId="0" borderId="9" xfId="0" applyNumberFormat="1" applyFont="1" applyFill="1" applyBorder="1" applyAlignment="1">
      <alignment horizontal="center" vertical="top"/>
    </xf>
    <xf numFmtId="49" fontId="60" fillId="0" borderId="9" xfId="0" applyNumberFormat="1" applyFont="1" applyFill="1" applyBorder="1" applyAlignment="1">
      <alignment horizontal="center" vertical="top"/>
    </xf>
    <xf numFmtId="49" fontId="60" fillId="0" borderId="56" xfId="0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59" fontId="5" fillId="3" borderId="68" xfId="0" applyNumberFormat="1" applyFont="1" applyFill="1" applyBorder="1" applyAlignment="1">
      <alignment horizontal="center" vertical="top" wrapText="1"/>
    </xf>
    <xf numFmtId="59" fontId="5" fillId="3" borderId="6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59" fontId="60" fillId="0" borderId="5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/>
    <xf numFmtId="59" fontId="69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wrapText="1"/>
    </xf>
    <xf numFmtId="187" fontId="5" fillId="0" borderId="62" xfId="0" applyNumberFormat="1" applyFont="1" applyFill="1" applyBorder="1" applyAlignment="1">
      <alignment horizontal="center" vertical="top"/>
    </xf>
    <xf numFmtId="0" fontId="5" fillId="0" borderId="62" xfId="0" applyFont="1" applyFill="1" applyBorder="1"/>
    <xf numFmtId="59" fontId="5" fillId="0" borderId="62" xfId="0" applyNumberFormat="1" applyFont="1" applyFill="1" applyBorder="1" applyAlignment="1">
      <alignment horizontal="center" vertical="top" wrapText="1"/>
    </xf>
    <xf numFmtId="59" fontId="5" fillId="0" borderId="62" xfId="0" applyNumberFormat="1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top" wrapText="1"/>
    </xf>
    <xf numFmtId="0" fontId="55" fillId="0" borderId="5" xfId="0" applyFont="1" applyFill="1" applyBorder="1"/>
    <xf numFmtId="187" fontId="5" fillId="0" borderId="12" xfId="0" applyNumberFormat="1" applyFont="1" applyFill="1" applyBorder="1"/>
    <xf numFmtId="0" fontId="57" fillId="0" borderId="12" xfId="0" applyFont="1" applyFill="1" applyBorder="1" applyAlignment="1">
      <alignment horizontal="center" vertical="top" wrapText="1"/>
    </xf>
    <xf numFmtId="187" fontId="56" fillId="0" borderId="55" xfId="0" applyNumberFormat="1" applyFont="1" applyBorder="1" applyAlignment="1">
      <alignment horizontal="center" vertical="top"/>
    </xf>
    <xf numFmtId="49" fontId="47" fillId="0" borderId="55" xfId="0" applyNumberFormat="1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wrapText="1"/>
    </xf>
    <xf numFmtId="0" fontId="47" fillId="0" borderId="55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/>
    </xf>
    <xf numFmtId="187" fontId="67" fillId="0" borderId="34" xfId="0" applyNumberFormat="1" applyFont="1" applyFill="1" applyBorder="1" applyAlignment="1">
      <alignment horizontal="center" vertical="top"/>
    </xf>
    <xf numFmtId="49" fontId="67" fillId="0" borderId="34" xfId="0" applyNumberFormat="1" applyFont="1" applyFill="1" applyBorder="1" applyAlignment="1">
      <alignment horizontal="left" vertical="top" wrapText="1"/>
    </xf>
    <xf numFmtId="187" fontId="56" fillId="4" borderId="67" xfId="0" applyNumberFormat="1" applyFont="1" applyFill="1" applyBorder="1" applyAlignment="1">
      <alignment horizontal="center" vertical="top"/>
    </xf>
    <xf numFmtId="187" fontId="5" fillId="0" borderId="60" xfId="0" applyNumberFormat="1" applyFont="1" applyFill="1" applyBorder="1"/>
    <xf numFmtId="0" fontId="57" fillId="0" borderId="60" xfId="0" applyFont="1" applyFill="1" applyBorder="1" applyAlignment="1">
      <alignment horizontal="center" vertical="top" wrapText="1"/>
    </xf>
    <xf numFmtId="187" fontId="57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67" fillId="0" borderId="5" xfId="0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/>
    </xf>
    <xf numFmtId="187" fontId="57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top" wrapText="1"/>
    </xf>
    <xf numFmtId="187" fontId="57" fillId="0" borderId="55" xfId="0" applyNumberFormat="1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vertical="top" wrapText="1"/>
    </xf>
    <xf numFmtId="59" fontId="5" fillId="0" borderId="55" xfId="0" applyNumberFormat="1" applyFont="1" applyFill="1" applyBorder="1" applyAlignment="1">
      <alignment horizontal="center" vertical="center"/>
    </xf>
    <xf numFmtId="0" fontId="67" fillId="0" borderId="5" xfId="0" applyFont="1" applyFill="1" applyBorder="1"/>
    <xf numFmtId="0" fontId="67" fillId="0" borderId="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top"/>
    </xf>
    <xf numFmtId="0" fontId="40" fillId="4" borderId="68" xfId="0" applyFont="1" applyFill="1" applyBorder="1" applyAlignment="1">
      <alignment horizontal="center"/>
    </xf>
    <xf numFmtId="0" fontId="39" fillId="4" borderId="68" xfId="0" applyFont="1" applyFill="1" applyBorder="1"/>
    <xf numFmtId="187" fontId="5" fillId="0" borderId="46" xfId="0" applyNumberFormat="1" applyFont="1" applyFill="1" applyBorder="1" applyAlignment="1">
      <alignment horizontal="center"/>
    </xf>
    <xf numFmtId="187" fontId="57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top" wrapText="1"/>
    </xf>
    <xf numFmtId="0" fontId="6" fillId="0" borderId="4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9" xfId="0" applyFont="1" applyFill="1" applyBorder="1"/>
    <xf numFmtId="187" fontId="5" fillId="0" borderId="24" xfId="0" applyNumberFormat="1" applyFont="1" applyFill="1" applyBorder="1"/>
    <xf numFmtId="0" fontId="5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0" xfId="0" applyFont="1"/>
    <xf numFmtId="187" fontId="65" fillId="0" borderId="8" xfId="0" applyNumberFormat="1" applyFont="1" applyFill="1" applyBorder="1" applyAlignment="1"/>
    <xf numFmtId="59" fontId="5" fillId="0" borderId="0" xfId="0" applyNumberFormat="1" applyFont="1" applyFill="1" applyBorder="1" applyAlignment="1">
      <alignment horizontal="center" vertical="center" wrapText="1"/>
    </xf>
    <xf numFmtId="187" fontId="5" fillId="0" borderId="70" xfId="0" applyNumberFormat="1" applyFont="1" applyFill="1" applyBorder="1"/>
    <xf numFmtId="0" fontId="5" fillId="4" borderId="0" xfId="0" applyFont="1" applyFill="1"/>
    <xf numFmtId="0" fontId="5" fillId="0" borderId="2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 vertical="top" wrapText="1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8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 vertical="top" wrapText="1"/>
    </xf>
    <xf numFmtId="0" fontId="10" fillId="0" borderId="37" xfId="0" applyFont="1" applyFill="1" applyBorder="1"/>
    <xf numFmtId="0" fontId="10" fillId="0" borderId="71" xfId="0" applyFont="1" applyFill="1" applyBorder="1"/>
    <xf numFmtId="0" fontId="10" fillId="0" borderId="43" xfId="0" applyFont="1" applyFill="1" applyBorder="1"/>
    <xf numFmtId="0" fontId="10" fillId="0" borderId="72" xfId="0" applyFont="1" applyFill="1" applyBorder="1"/>
    <xf numFmtId="0" fontId="10" fillId="0" borderId="36" xfId="0" applyFont="1" applyFill="1" applyBorder="1"/>
    <xf numFmtId="0" fontId="10" fillId="0" borderId="73" xfId="0" applyFont="1" applyFill="1" applyBorder="1"/>
    <xf numFmtId="59" fontId="16" fillId="0" borderId="36" xfId="0" applyNumberFormat="1" applyFont="1" applyFill="1" applyBorder="1" applyAlignment="1">
      <alignment horizontal="left" vertical="top"/>
    </xf>
    <xf numFmtId="0" fontId="10" fillId="0" borderId="60" xfId="0" applyFont="1" applyFill="1" applyBorder="1"/>
    <xf numFmtId="0" fontId="10" fillId="0" borderId="70" xfId="0" applyFont="1" applyFill="1" applyBorder="1"/>
    <xf numFmtId="0" fontId="30" fillId="0" borderId="36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/>
    </xf>
    <xf numFmtId="0" fontId="12" fillId="0" borderId="2" xfId="0" applyFont="1" applyFill="1" applyBorder="1" applyAlignment="1">
      <alignment vertical="top"/>
    </xf>
    <xf numFmtId="187" fontId="5" fillId="0" borderId="19" xfId="0" applyNumberFormat="1" applyFont="1" applyFill="1" applyBorder="1"/>
    <xf numFmtId="0" fontId="12" fillId="0" borderId="37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60" xfId="0" applyFont="1" applyFill="1" applyBorder="1" applyAlignment="1">
      <alignment vertical="top"/>
    </xf>
    <xf numFmtId="0" fontId="5" fillId="0" borderId="43" xfId="0" applyFont="1" applyFill="1" applyBorder="1"/>
    <xf numFmtId="187" fontId="3" fillId="3" borderId="67" xfId="0" applyNumberFormat="1" applyFont="1" applyFill="1" applyBorder="1" applyAlignment="1">
      <alignment horizontal="center"/>
    </xf>
    <xf numFmtId="0" fontId="3" fillId="4" borderId="0" xfId="0" applyFont="1" applyFill="1" applyAlignment="1"/>
    <xf numFmtId="187" fontId="5" fillId="3" borderId="67" xfId="0" applyNumberFormat="1" applyFont="1" applyFill="1" applyBorder="1"/>
    <xf numFmtId="0" fontId="5" fillId="0" borderId="27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12" fillId="0" borderId="2" xfId="0" applyFont="1" applyFill="1" applyBorder="1"/>
    <xf numFmtId="0" fontId="66" fillId="0" borderId="5" xfId="0" applyFont="1" applyFill="1" applyBorder="1" applyAlignment="1">
      <alignment horizontal="center"/>
    </xf>
    <xf numFmtId="0" fontId="12" fillId="0" borderId="12" xfId="0" applyFont="1" applyFill="1" applyBorder="1"/>
    <xf numFmtId="187" fontId="68" fillId="0" borderId="55" xfId="0" applyNumberFormat="1" applyFont="1" applyFill="1" applyBorder="1" applyAlignment="1">
      <alignment horizontal="center" vertical="center"/>
    </xf>
    <xf numFmtId="0" fontId="53" fillId="0" borderId="55" xfId="0" applyFont="1" applyFill="1" applyBorder="1"/>
    <xf numFmtId="0" fontId="12" fillId="0" borderId="40" xfId="0" applyFont="1" applyFill="1" applyBorder="1"/>
    <xf numFmtId="0" fontId="5" fillId="0" borderId="40" xfId="0" applyFont="1" applyFill="1" applyBorder="1"/>
    <xf numFmtId="187" fontId="3" fillId="4" borderId="67" xfId="0" applyNumberFormat="1" applyFont="1" applyFill="1" applyBorder="1"/>
    <xf numFmtId="0" fontId="2" fillId="4" borderId="68" xfId="0" applyFont="1" applyFill="1" applyBorder="1" applyAlignment="1">
      <alignment horizontal="center" vertical="top" wrapText="1"/>
    </xf>
    <xf numFmtId="187" fontId="5" fillId="2" borderId="67" xfId="0" applyNumberFormat="1" applyFont="1" applyFill="1" applyBorder="1"/>
    <xf numFmtId="0" fontId="54" fillId="2" borderId="68" xfId="0" applyFont="1" applyFill="1" applyBorder="1" applyAlignment="1">
      <alignment horizontal="left"/>
    </xf>
    <xf numFmtId="59" fontId="5" fillId="2" borderId="68" xfId="0" applyNumberFormat="1" applyFont="1" applyFill="1" applyBorder="1" applyAlignment="1">
      <alignment horizontal="center" vertical="top" wrapText="1"/>
    </xf>
    <xf numFmtId="59" fontId="5" fillId="2" borderId="68" xfId="0" applyNumberFormat="1" applyFont="1" applyFill="1" applyBorder="1" applyAlignment="1">
      <alignment horizontal="center" vertical="center" wrapText="1"/>
    </xf>
    <xf numFmtId="0" fontId="57" fillId="2" borderId="68" xfId="0" applyFont="1" applyFill="1" applyBorder="1" applyAlignment="1">
      <alignment horizontal="center" vertical="top" wrapText="1"/>
    </xf>
    <xf numFmtId="0" fontId="3" fillId="2" borderId="0" xfId="0" applyFont="1" applyFill="1"/>
    <xf numFmtId="0" fontId="12" fillId="0" borderId="12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left" vertical="top"/>
    </xf>
    <xf numFmtId="187" fontId="3" fillId="0" borderId="60" xfId="0" applyNumberFormat="1" applyFont="1" applyFill="1" applyBorder="1" applyAlignment="1">
      <alignment horizontal="center"/>
    </xf>
    <xf numFmtId="187" fontId="3" fillId="0" borderId="60" xfId="0" applyNumberFormat="1" applyFont="1" applyFill="1" applyBorder="1" applyAlignment="1">
      <alignment horizontal="center" vertical="center"/>
    </xf>
    <xf numFmtId="187" fontId="3" fillId="0" borderId="60" xfId="0" applyNumberFormat="1" applyFont="1" applyFill="1" applyBorder="1"/>
    <xf numFmtId="0" fontId="5" fillId="0" borderId="6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center" wrapText="1"/>
    </xf>
    <xf numFmtId="188" fontId="5" fillId="0" borderId="2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wrapText="1"/>
    </xf>
    <xf numFmtId="188" fontId="5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readingOrder="1"/>
    </xf>
    <xf numFmtId="0" fontId="5" fillId="0" borderId="55" xfId="0" applyFont="1" applyFill="1" applyBorder="1"/>
    <xf numFmtId="59" fontId="5" fillId="0" borderId="0" xfId="0" applyNumberFormat="1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187" fontId="3" fillId="4" borderId="1" xfId="0" applyNumberFormat="1" applyFont="1" applyFill="1" applyBorder="1"/>
    <xf numFmtId="0" fontId="57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2" fillId="0" borderId="0" xfId="0" applyFont="1" applyFill="1" applyBorder="1" applyAlignment="1">
      <alignment horizontal="left" readingOrder="1"/>
    </xf>
    <xf numFmtId="187" fontId="5" fillId="0" borderId="6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left" vertical="top"/>
    </xf>
    <xf numFmtId="0" fontId="12" fillId="0" borderId="66" xfId="0" applyFont="1" applyFill="1" applyBorder="1" applyAlignment="1">
      <alignment horizontal="center"/>
    </xf>
    <xf numFmtId="187" fontId="5" fillId="4" borderId="1" xfId="0" applyNumberFormat="1" applyFont="1" applyFill="1" applyBorder="1" applyAlignment="1">
      <alignment vertical="center"/>
    </xf>
    <xf numFmtId="0" fontId="57" fillId="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187" fontId="5" fillId="4" borderId="23" xfId="0" applyNumberFormat="1" applyFont="1" applyFill="1" applyBorder="1" applyAlignment="1">
      <alignment horizontal="center"/>
    </xf>
    <xf numFmtId="0" fontId="57" fillId="4" borderId="31" xfId="0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187" fontId="5" fillId="0" borderId="53" xfId="0" applyNumberFormat="1" applyFont="1" applyFill="1" applyBorder="1"/>
    <xf numFmtId="49" fontId="5" fillId="0" borderId="53" xfId="0" applyNumberFormat="1" applyFont="1" applyFill="1" applyBorder="1" applyAlignment="1">
      <alignment horizontal="left" vertical="top" wrapText="1"/>
    </xf>
    <xf numFmtId="59" fontId="5" fillId="0" borderId="53" xfId="0" applyNumberFormat="1" applyFont="1" applyFill="1" applyBorder="1" applyAlignment="1">
      <alignment horizontal="center" vertical="top" wrapText="1"/>
    </xf>
    <xf numFmtId="59" fontId="5" fillId="0" borderId="53" xfId="0" applyNumberFormat="1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vertical="top"/>
    </xf>
    <xf numFmtId="59" fontId="5" fillId="0" borderId="54" xfId="0" applyNumberFormat="1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top" wrapText="1"/>
    </xf>
    <xf numFmtId="187" fontId="3" fillId="4" borderId="23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10" fillId="4" borderId="1" xfId="2" applyFont="1" applyFill="1" applyBorder="1" applyAlignment="1">
      <alignment horizontal="center" vertical="top"/>
    </xf>
    <xf numFmtId="0" fontId="54" fillId="0" borderId="40" xfId="0" applyFont="1" applyFill="1" applyBorder="1" applyAlignment="1">
      <alignment horizontal="left" vertical="top"/>
    </xf>
    <xf numFmtId="187" fontId="3" fillId="4" borderId="34" xfId="0" applyNumberFormat="1" applyFont="1" applyFill="1" applyBorder="1"/>
    <xf numFmtId="0" fontId="3" fillId="4" borderId="34" xfId="0" applyFont="1" applyFill="1" applyBorder="1"/>
    <xf numFmtId="0" fontId="5" fillId="0" borderId="54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center" vertical="top"/>
    </xf>
    <xf numFmtId="187" fontId="5" fillId="0" borderId="0" xfId="0" applyNumberFormat="1" applyFont="1"/>
    <xf numFmtId="49" fontId="5" fillId="0" borderId="0" xfId="0" applyNumberFormat="1" applyFont="1"/>
    <xf numFmtId="187" fontId="63" fillId="0" borderId="55" xfId="0" applyNumberFormat="1" applyFont="1" applyFill="1" applyBorder="1" applyAlignment="1">
      <alignment horizontal="center" vertical="top"/>
    </xf>
    <xf numFmtId="187" fontId="67" fillId="0" borderId="53" xfId="0" applyNumberFormat="1" applyFont="1" applyFill="1" applyBorder="1" applyAlignment="1">
      <alignment horizontal="center"/>
    </xf>
    <xf numFmtId="187" fontId="72" fillId="0" borderId="53" xfId="0" applyNumberFormat="1" applyFont="1" applyFill="1" applyBorder="1" applyAlignment="1">
      <alignment horizontal="center"/>
    </xf>
    <xf numFmtId="187" fontId="57" fillId="0" borderId="53" xfId="0" applyNumberFormat="1" applyFont="1" applyFill="1" applyBorder="1" applyAlignment="1">
      <alignment horizontal="center" vertical="top"/>
    </xf>
    <xf numFmtId="187" fontId="5" fillId="2" borderId="6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left" vertical="top"/>
    </xf>
    <xf numFmtId="187" fontId="74" fillId="4" borderId="67" xfId="0" applyNumberFormat="1" applyFont="1" applyFill="1" applyBorder="1" applyAlignment="1">
      <alignment horizontal="center" vertical="center"/>
    </xf>
    <xf numFmtId="187" fontId="5" fillId="0" borderId="75" xfId="0" applyNumberFormat="1" applyFont="1" applyFill="1" applyBorder="1" applyAlignment="1">
      <alignment horizontal="center" vertical="top"/>
    </xf>
    <xf numFmtId="187" fontId="57" fillId="0" borderId="5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187" fontId="5" fillId="3" borderId="67" xfId="0" applyNumberFormat="1" applyFont="1" applyFill="1" applyBorder="1" applyAlignment="1">
      <alignment horizontal="center"/>
    </xf>
    <xf numFmtId="187" fontId="5" fillId="0" borderId="53" xfId="0" applyNumberFormat="1" applyFont="1" applyFill="1" applyBorder="1" applyAlignment="1">
      <alignment horizontal="center"/>
    </xf>
    <xf numFmtId="187" fontId="5" fillId="0" borderId="70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59" fontId="5" fillId="0" borderId="53" xfId="0" applyNumberFormat="1" applyFont="1" applyFill="1" applyBorder="1" applyAlignment="1">
      <alignment horizontal="left" vertical="top"/>
    </xf>
    <xf numFmtId="187" fontId="5" fillId="4" borderId="67" xfId="0" applyNumberFormat="1" applyFont="1" applyFill="1" applyBorder="1" applyAlignment="1">
      <alignment horizontal="center"/>
    </xf>
    <xf numFmtId="187" fontId="5" fillId="0" borderId="78" xfId="0" applyNumberFormat="1" applyFont="1" applyFill="1" applyBorder="1" applyAlignment="1">
      <alignment horizontal="left"/>
    </xf>
    <xf numFmtId="187" fontId="5" fillId="0" borderId="80" xfId="0" applyNumberFormat="1" applyFont="1" applyFill="1" applyBorder="1"/>
    <xf numFmtId="0" fontId="5" fillId="0" borderId="81" xfId="0" applyFont="1" applyFill="1" applyBorder="1" applyAlignment="1">
      <alignment vertical="top" wrapText="1"/>
    </xf>
    <xf numFmtId="0" fontId="5" fillId="0" borderId="81" xfId="0" applyFont="1" applyFill="1" applyBorder="1"/>
    <xf numFmtId="187" fontId="5" fillId="0" borderId="78" xfId="0" applyNumberFormat="1" applyFont="1" applyFill="1" applyBorder="1" applyAlignment="1">
      <alignment horizontal="center" vertical="top"/>
    </xf>
    <xf numFmtId="187" fontId="5" fillId="0" borderId="83" xfId="0" applyNumberFormat="1" applyFont="1" applyFill="1" applyBorder="1"/>
    <xf numFmtId="49" fontId="5" fillId="0" borderId="83" xfId="0" applyNumberFormat="1" applyFont="1" applyFill="1" applyBorder="1" applyAlignment="1">
      <alignment horizontal="left" vertical="top" wrapText="1"/>
    </xf>
    <xf numFmtId="187" fontId="5" fillId="0" borderId="84" xfId="0" applyNumberFormat="1" applyFont="1" applyFill="1" applyBorder="1" applyAlignment="1">
      <alignment horizontal="center" vertical="top"/>
    </xf>
    <xf numFmtId="187" fontId="65" fillId="0" borderId="84" xfId="0" applyNumberFormat="1" applyFont="1" applyFill="1" applyBorder="1" applyAlignment="1"/>
    <xf numFmtId="187" fontId="65" fillId="0" borderId="84" xfId="0" applyNumberFormat="1" applyFont="1" applyFill="1" applyBorder="1"/>
    <xf numFmtId="0" fontId="5" fillId="0" borderId="84" xfId="0" applyFont="1" applyFill="1" applyBorder="1" applyAlignment="1">
      <alignment horizontal="center" vertical="top"/>
    </xf>
    <xf numFmtId="187" fontId="65" fillId="0" borderId="83" xfId="0" applyNumberFormat="1" applyFont="1" applyFill="1" applyBorder="1" applyAlignment="1"/>
    <xf numFmtId="0" fontId="5" fillId="0" borderId="83" xfId="0" applyFont="1" applyFill="1" applyBorder="1"/>
    <xf numFmtId="0" fontId="5" fillId="0" borderId="80" xfId="0" applyFont="1" applyFill="1" applyBorder="1" applyAlignment="1">
      <alignment horizontal="center" vertical="top"/>
    </xf>
    <xf numFmtId="187" fontId="5" fillId="4" borderId="67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vertical="top" wrapText="1"/>
    </xf>
    <xf numFmtId="187" fontId="5" fillId="0" borderId="84" xfId="0" applyNumberFormat="1" applyFont="1" applyFill="1" applyBorder="1" applyAlignment="1">
      <alignment horizontal="center"/>
    </xf>
    <xf numFmtId="49" fontId="22" fillId="0" borderId="56" xfId="0" applyNumberFormat="1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187" fontId="5" fillId="4" borderId="67" xfId="0" applyNumberFormat="1" applyFont="1" applyFill="1" applyBorder="1" applyAlignment="1">
      <alignment horizontal="center" vertical="center"/>
    </xf>
    <xf numFmtId="187" fontId="57" fillId="0" borderId="84" xfId="0" applyNumberFormat="1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vertical="top" wrapText="1"/>
    </xf>
    <xf numFmtId="187" fontId="5" fillId="0" borderId="53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5" fillId="0" borderId="57" xfId="0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 vertical="top" wrapText="1"/>
    </xf>
    <xf numFmtId="0" fontId="7" fillId="0" borderId="87" xfId="0" applyFont="1" applyFill="1" applyBorder="1" applyAlignment="1">
      <alignment vertical="top" wrapText="1"/>
    </xf>
    <xf numFmtId="0" fontId="5" fillId="0" borderId="77" xfId="0" applyFont="1" applyFill="1" applyBorder="1" applyAlignment="1">
      <alignment horizontal="left" vertical="top"/>
    </xf>
    <xf numFmtId="187" fontId="3" fillId="4" borderId="67" xfId="0" applyNumberFormat="1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vertical="top"/>
    </xf>
    <xf numFmtId="0" fontId="10" fillId="0" borderId="55" xfId="0" applyFont="1" applyFill="1" applyBorder="1" applyAlignment="1">
      <alignment horizontal="center" vertical="top"/>
    </xf>
    <xf numFmtId="187" fontId="3" fillId="0" borderId="88" xfId="0" applyNumberFormat="1" applyFont="1" applyBorder="1"/>
    <xf numFmtId="0" fontId="4" fillId="0" borderId="88" xfId="0" applyFont="1" applyBorder="1"/>
    <xf numFmtId="0" fontId="10" fillId="0" borderId="88" xfId="0" applyFont="1" applyBorder="1"/>
    <xf numFmtId="0" fontId="3" fillId="0" borderId="88" xfId="0" applyFont="1" applyBorder="1"/>
    <xf numFmtId="187" fontId="3" fillId="0" borderId="88" xfId="0" applyNumberFormat="1" applyFont="1" applyFill="1" applyBorder="1"/>
    <xf numFmtId="0" fontId="5" fillId="0" borderId="88" xfId="0" applyFont="1" applyFill="1" applyBorder="1"/>
    <xf numFmtId="59" fontId="76" fillId="0" borderId="36" xfId="0" applyNumberFormat="1" applyFont="1" applyFill="1" applyBorder="1" applyAlignment="1">
      <alignment horizontal="left" vertical="top"/>
    </xf>
    <xf numFmtId="0" fontId="58" fillId="0" borderId="36" xfId="0" applyFont="1" applyFill="1" applyBorder="1" applyAlignment="1">
      <alignment horizontal="left" vertical="top" wrapText="1"/>
    </xf>
    <xf numFmtId="0" fontId="58" fillId="0" borderId="43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center"/>
    </xf>
    <xf numFmtId="5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top" wrapText="1"/>
    </xf>
    <xf numFmtId="0" fontId="32" fillId="0" borderId="6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51" fillId="3" borderId="68" xfId="0" applyFont="1" applyFill="1" applyBorder="1" applyAlignment="1">
      <alignment horizontal="left" vertical="top" wrapText="1"/>
    </xf>
    <xf numFmtId="0" fontId="8" fillId="3" borderId="69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left" vertical="top" wrapText="1"/>
    </xf>
    <xf numFmtId="0" fontId="8" fillId="4" borderId="69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54" xfId="0" applyFont="1" applyFill="1" applyBorder="1"/>
    <xf numFmtId="59" fontId="8" fillId="4" borderId="68" xfId="0" applyNumberFormat="1" applyFont="1" applyFill="1" applyBorder="1" applyAlignment="1">
      <alignment horizontal="center" vertical="top" wrapText="1"/>
    </xf>
    <xf numFmtId="59" fontId="8" fillId="4" borderId="68" xfId="0" applyNumberFormat="1" applyFont="1" applyFill="1" applyBorder="1" applyAlignment="1">
      <alignment horizontal="center" vertical="center" wrapText="1"/>
    </xf>
    <xf numFmtId="59" fontId="8" fillId="3" borderId="68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 wrapText="1"/>
    </xf>
    <xf numFmtId="0" fontId="8" fillId="4" borderId="68" xfId="0" applyFont="1" applyFill="1" applyBorder="1" applyAlignment="1">
      <alignment horizontal="center" vertical="top"/>
    </xf>
    <xf numFmtId="0" fontId="8" fillId="4" borderId="68" xfId="0" applyFont="1" applyFill="1" applyBorder="1" applyAlignment="1">
      <alignment vertical="top" wrapText="1"/>
    </xf>
    <xf numFmtId="0" fontId="8" fillId="0" borderId="56" xfId="0" applyFont="1" applyFill="1" applyBorder="1" applyAlignment="1">
      <alignment horizontal="left" vertical="top"/>
    </xf>
    <xf numFmtId="59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79" fillId="4" borderId="68" xfId="0" applyFont="1" applyFill="1" applyBorder="1" applyAlignment="1">
      <alignment horizontal="center"/>
    </xf>
    <xf numFmtId="0" fontId="8" fillId="4" borderId="68" xfId="0" applyFont="1" applyFill="1" applyBorder="1"/>
    <xf numFmtId="0" fontId="51" fillId="3" borderId="68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wrapText="1"/>
    </xf>
    <xf numFmtId="0" fontId="46" fillId="0" borderId="34" xfId="0" applyFont="1" applyFill="1" applyBorder="1" applyAlignment="1">
      <alignment horizontal="center" vertical="top"/>
    </xf>
    <xf numFmtId="0" fontId="46" fillId="4" borderId="68" xfId="0" applyFont="1" applyFill="1" applyBorder="1" applyAlignment="1">
      <alignment horizontal="center" wrapText="1"/>
    </xf>
    <xf numFmtId="0" fontId="46" fillId="4" borderId="68" xfId="0" applyFont="1" applyFill="1" applyBorder="1" applyAlignment="1">
      <alignment horizontal="center" vertical="top"/>
    </xf>
    <xf numFmtId="59" fontId="71" fillId="0" borderId="5" xfId="0" applyNumberFormat="1" applyFont="1" applyFill="1" applyBorder="1" applyAlignment="1">
      <alignment horizontal="center" vertical="center"/>
    </xf>
    <xf numFmtId="0" fontId="51" fillId="4" borderId="6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left" vertical="top" wrapText="1"/>
    </xf>
    <xf numFmtId="0" fontId="81" fillId="4" borderId="68" xfId="0" applyFont="1" applyFill="1" applyBorder="1" applyAlignment="1">
      <alignment horizontal="left"/>
    </xf>
    <xf numFmtId="0" fontId="81" fillId="4" borderId="69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 vertical="top" wrapText="1"/>
    </xf>
    <xf numFmtId="0" fontId="8" fillId="2" borderId="69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vertical="top" wrapText="1"/>
    </xf>
    <xf numFmtId="0" fontId="8" fillId="4" borderId="6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left" vertical="top" wrapText="1"/>
    </xf>
    <xf numFmtId="49" fontId="25" fillId="0" borderId="9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left" vertical="top" wrapText="1"/>
    </xf>
    <xf numFmtId="0" fontId="51" fillId="0" borderId="60" xfId="0" applyFont="1" applyFill="1" applyBorder="1" applyAlignment="1">
      <alignment horizontal="left" vertical="top" wrapText="1"/>
    </xf>
    <xf numFmtId="59" fontId="8" fillId="0" borderId="60" xfId="0" applyNumberFormat="1" applyFont="1" applyFill="1" applyBorder="1" applyAlignment="1">
      <alignment horizontal="center" vertical="center" wrapText="1"/>
    </xf>
    <xf numFmtId="59" fontId="8" fillId="0" borderId="0" xfId="0" applyNumberFormat="1" applyFont="1" applyFill="1" applyBorder="1" applyAlignment="1">
      <alignment horizontal="center" vertical="center" wrapText="1"/>
    </xf>
    <xf numFmtId="59" fontId="8" fillId="0" borderId="60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left" vertical="top" wrapText="1"/>
    </xf>
    <xf numFmtId="0" fontId="51" fillId="4" borderId="68" xfId="0" applyFont="1" applyFill="1" applyBorder="1" applyAlignment="1">
      <alignment horizontal="left" vertical="top" wrapText="1"/>
    </xf>
    <xf numFmtId="0" fontId="51" fillId="4" borderId="69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/>
    </xf>
    <xf numFmtId="49" fontId="25" fillId="0" borderId="56" xfId="0" applyNumberFormat="1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left"/>
    </xf>
    <xf numFmtId="0" fontId="51" fillId="0" borderId="34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left" vertical="top" wrapText="1"/>
    </xf>
    <xf numFmtId="49" fontId="19" fillId="0" borderId="56" xfId="0" applyNumberFormat="1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32" fillId="0" borderId="5" xfId="0" applyFont="1" applyFill="1" applyBorder="1"/>
    <xf numFmtId="0" fontId="51" fillId="0" borderId="2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59" fontId="8" fillId="0" borderId="21" xfId="0" applyNumberFormat="1" applyFont="1" applyFill="1" applyBorder="1" applyAlignment="1">
      <alignment horizontal="center" vertical="top"/>
    </xf>
    <xf numFmtId="0" fontId="8" fillId="3" borderId="44" xfId="0" applyFont="1" applyFill="1" applyBorder="1"/>
    <xf numFmtId="59" fontId="8" fillId="0" borderId="9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 wrapText="1"/>
    </xf>
    <xf numFmtId="59" fontId="8" fillId="0" borderId="5" xfId="0" applyNumberFormat="1" applyFont="1" applyFill="1" applyBorder="1" applyAlignment="1">
      <alignment horizontal="center" vertical="top"/>
    </xf>
    <xf numFmtId="59" fontId="8" fillId="0" borderId="12" xfId="0" applyNumberFormat="1" applyFont="1" applyFill="1" applyBorder="1" applyAlignment="1">
      <alignment horizontal="center" vertical="top"/>
    </xf>
    <xf numFmtId="59" fontId="8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/>
    <xf numFmtId="59" fontId="46" fillId="4" borderId="44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32" fillId="0" borderId="2" xfId="0" applyNumberFormat="1" applyFont="1" applyFill="1" applyBorder="1" applyAlignment="1">
      <alignment horizontal="center" vertical="top"/>
    </xf>
    <xf numFmtId="59" fontId="79" fillId="0" borderId="5" xfId="0" applyNumberFormat="1" applyFont="1" applyFill="1" applyBorder="1" applyAlignment="1">
      <alignment horizontal="center"/>
    </xf>
    <xf numFmtId="59" fontId="82" fillId="0" borderId="5" xfId="0" applyNumberFormat="1" applyFont="1" applyFill="1" applyBorder="1"/>
    <xf numFmtId="59" fontId="79" fillId="0" borderId="54" xfId="0" applyNumberFormat="1" applyFont="1" applyFill="1" applyBorder="1" applyAlignment="1">
      <alignment horizontal="center"/>
    </xf>
    <xf numFmtId="59" fontId="79" fillId="0" borderId="0" xfId="0" applyNumberFormat="1" applyFont="1" applyFill="1" applyBorder="1" applyAlignment="1">
      <alignment horizontal="center"/>
    </xf>
    <xf numFmtId="59" fontId="32" fillId="0" borderId="60" xfId="0" applyNumberFormat="1" applyFont="1" applyFill="1" applyBorder="1" applyAlignment="1">
      <alignment horizontal="center" vertical="top"/>
    </xf>
    <xf numFmtId="59" fontId="46" fillId="0" borderId="0" xfId="0" applyNumberFormat="1" applyFont="1" applyBorder="1" applyAlignment="1">
      <alignment horizontal="center" vertical="top" wrapText="1"/>
    </xf>
    <xf numFmtId="59" fontId="79" fillId="0" borderId="4" xfId="0" applyNumberFormat="1" applyFont="1" applyFill="1" applyBorder="1" applyAlignment="1">
      <alignment horizontal="center"/>
    </xf>
    <xf numFmtId="59" fontId="79" fillId="0" borderId="12" xfId="0" applyNumberFormat="1" applyFont="1" applyFill="1" applyBorder="1" applyAlignment="1">
      <alignment horizontal="center"/>
    </xf>
    <xf numFmtId="59" fontId="79" fillId="3" borderId="1" xfId="0" applyNumberFormat="1" applyFont="1" applyFill="1" applyBorder="1" applyAlignment="1">
      <alignment horizontal="center"/>
    </xf>
    <xf numFmtId="59" fontId="79" fillId="4" borderId="1" xfId="0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" fillId="3" borderId="68" xfId="0" applyFont="1" applyFill="1" applyBorder="1"/>
    <xf numFmtId="49" fontId="25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top"/>
    </xf>
    <xf numFmtId="0" fontId="52" fillId="0" borderId="0" xfId="0" applyFont="1" applyBorder="1"/>
    <xf numFmtId="49" fontId="8" fillId="0" borderId="34" xfId="0" applyNumberFormat="1" applyFont="1" applyBorder="1" applyAlignment="1">
      <alignment horizontal="center"/>
    </xf>
    <xf numFmtId="59" fontId="51" fillId="0" borderId="55" xfId="0" applyNumberFormat="1" applyFont="1" applyFill="1" applyBorder="1" applyAlignment="1">
      <alignment horizontal="center" wrapText="1"/>
    </xf>
    <xf numFmtId="0" fontId="8" fillId="0" borderId="20" xfId="0" applyFont="1" applyBorder="1"/>
    <xf numFmtId="59" fontId="8" fillId="0" borderId="2" xfId="0" applyNumberFormat="1" applyFont="1" applyFill="1" applyBorder="1" applyAlignment="1">
      <alignment horizontal="center" vertical="top"/>
    </xf>
    <xf numFmtId="59" fontId="8" fillId="0" borderId="62" xfId="0" applyNumberFormat="1" applyFont="1" applyFill="1" applyBorder="1" applyAlignment="1">
      <alignment horizontal="center" vertical="top"/>
    </xf>
    <xf numFmtId="59" fontId="8" fillId="0" borderId="55" xfId="0" applyNumberFormat="1" applyFont="1" applyBorder="1" applyAlignment="1">
      <alignment horizontal="center" vertical="top"/>
    </xf>
    <xf numFmtId="59" fontId="8" fillId="0" borderId="0" xfId="0" applyNumberFormat="1" applyFont="1" applyBorder="1" applyAlignment="1">
      <alignment horizontal="center" vertical="top"/>
    </xf>
    <xf numFmtId="59" fontId="8" fillId="0" borderId="20" xfId="0" applyNumberFormat="1" applyFont="1" applyBorder="1" applyAlignment="1">
      <alignment horizontal="center" vertical="top"/>
    </xf>
    <xf numFmtId="59" fontId="46" fillId="0" borderId="34" xfId="0" applyNumberFormat="1" applyFont="1" applyFill="1" applyBorder="1" applyAlignment="1">
      <alignment horizontal="center" vertical="top" wrapText="1"/>
    </xf>
    <xf numFmtId="59" fontId="46" fillId="4" borderId="68" xfId="0" applyNumberFormat="1" applyFont="1" applyFill="1" applyBorder="1" applyAlignment="1">
      <alignment horizontal="center" vertical="top" wrapText="1"/>
    </xf>
    <xf numFmtId="59" fontId="80" fillId="0" borderId="5" xfId="0" applyNumberFormat="1" applyFont="1" applyFill="1" applyBorder="1" applyAlignment="1">
      <alignment horizontal="center" vertical="top"/>
    </xf>
    <xf numFmtId="59" fontId="8" fillId="0" borderId="5" xfId="0" applyNumberFormat="1" applyFont="1" applyFill="1" applyBorder="1" applyAlignment="1">
      <alignment horizontal="left" vertical="top"/>
    </xf>
    <xf numFmtId="59" fontId="80" fillId="0" borderId="60" xfId="0" applyNumberFormat="1" applyFont="1" applyFill="1" applyBorder="1" applyAlignment="1">
      <alignment horizontal="center" vertical="top"/>
    </xf>
    <xf numFmtId="59" fontId="80" fillId="0" borderId="12" xfId="0" applyNumberFormat="1" applyFont="1" applyFill="1" applyBorder="1" applyAlignment="1">
      <alignment horizontal="center" vertical="top"/>
    </xf>
    <xf numFmtId="59" fontId="46" fillId="0" borderId="55" xfId="0" applyNumberFormat="1" applyFont="1" applyBorder="1" applyAlignment="1">
      <alignment horizontal="center" vertical="top" wrapText="1"/>
    </xf>
    <xf numFmtId="59" fontId="80" fillId="0" borderId="20" xfId="0" applyNumberFormat="1" applyFont="1" applyFill="1" applyBorder="1" applyAlignment="1">
      <alignment horizontal="center" vertical="top"/>
    </xf>
    <xf numFmtId="59" fontId="8" fillId="0" borderId="55" xfId="0" applyNumberFormat="1" applyFont="1" applyFill="1" applyBorder="1" applyAlignment="1">
      <alignment horizontal="center" vertical="top"/>
    </xf>
    <xf numFmtId="59" fontId="8" fillId="2" borderId="68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 wrapText="1"/>
    </xf>
    <xf numFmtId="59" fontId="8" fillId="0" borderId="54" xfId="0" applyNumberFormat="1" applyFont="1" applyFill="1" applyBorder="1" applyAlignment="1">
      <alignment horizontal="center" vertical="top"/>
    </xf>
    <xf numFmtId="59" fontId="83" fillId="4" borderId="68" xfId="0" applyNumberFormat="1" applyFont="1" applyFill="1" applyBorder="1" applyAlignment="1">
      <alignment horizontal="center"/>
    </xf>
    <xf numFmtId="59" fontId="51" fillId="0" borderId="40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center" wrapText="1"/>
    </xf>
    <xf numFmtId="59" fontId="8" fillId="0" borderId="81" xfId="0" applyNumberFormat="1" applyFont="1" applyFill="1" applyBorder="1" applyAlignment="1">
      <alignment horizontal="center" vertical="top" wrapText="1"/>
    </xf>
    <xf numFmtId="59" fontId="8" fillId="0" borderId="55" xfId="0" applyNumberFormat="1" applyFont="1" applyBorder="1" applyAlignment="1">
      <alignment horizontal="center" vertical="top" wrapText="1"/>
    </xf>
    <xf numFmtId="59" fontId="8" fillId="0" borderId="0" xfId="0" applyNumberFormat="1" applyFont="1" applyBorder="1" applyAlignment="1">
      <alignment horizontal="center" vertical="top" wrapText="1"/>
    </xf>
    <xf numFmtId="59" fontId="8" fillId="0" borderId="20" xfId="0" applyNumberFormat="1" applyFont="1" applyBorder="1" applyAlignment="1">
      <alignment horizontal="center" vertical="top" wrapText="1"/>
    </xf>
    <xf numFmtId="59" fontId="8" fillId="0" borderId="60" xfId="0" applyNumberFormat="1" applyFont="1" applyFill="1" applyBorder="1" applyAlignment="1">
      <alignment horizontal="center" vertical="top"/>
    </xf>
    <xf numFmtId="59" fontId="8" fillId="0" borderId="83" xfId="0" applyNumberFormat="1" applyFont="1" applyFill="1" applyBorder="1" applyAlignment="1">
      <alignment horizontal="center" vertical="top"/>
    </xf>
    <xf numFmtId="59" fontId="8" fillId="0" borderId="34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 wrapText="1"/>
    </xf>
    <xf numFmtId="59" fontId="8" fillId="0" borderId="61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/>
    </xf>
    <xf numFmtId="59" fontId="32" fillId="0" borderId="37" xfId="0" applyNumberFormat="1" applyFont="1" applyFill="1" applyBorder="1" applyAlignment="1">
      <alignment horizontal="center" vertical="top"/>
    </xf>
    <xf numFmtId="59" fontId="32" fillId="0" borderId="43" xfId="0" applyNumberFormat="1" applyFont="1" applyFill="1" applyBorder="1" applyAlignment="1">
      <alignment horizontal="center" vertical="top"/>
    </xf>
    <xf numFmtId="59" fontId="32" fillId="0" borderId="36" xfId="0" applyNumberFormat="1" applyFont="1" applyFill="1" applyBorder="1" applyAlignment="1">
      <alignment horizontal="center" vertical="top"/>
    </xf>
    <xf numFmtId="59" fontId="8" fillId="0" borderId="27" xfId="0" applyNumberFormat="1" applyFont="1" applyFill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wrapText="1"/>
    </xf>
    <xf numFmtId="0" fontId="32" fillId="0" borderId="12" xfId="0" applyFont="1" applyFill="1" applyBorder="1"/>
    <xf numFmtId="0" fontId="32" fillId="0" borderId="40" xfId="0" applyFont="1" applyFill="1" applyBorder="1"/>
    <xf numFmtId="0" fontId="32" fillId="0" borderId="20" xfId="0" applyFont="1" applyBorder="1"/>
    <xf numFmtId="0" fontId="32" fillId="0" borderId="0" xfId="0" applyFont="1" applyBorder="1"/>
    <xf numFmtId="0" fontId="8" fillId="0" borderId="0" xfId="0" applyFont="1" applyFill="1" applyBorder="1"/>
    <xf numFmtId="0" fontId="32" fillId="0" borderId="5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left" vertical="top"/>
    </xf>
    <xf numFmtId="0" fontId="32" fillId="0" borderId="54" xfId="0" applyFont="1" applyFill="1" applyBorder="1" applyAlignment="1">
      <alignment horizontal="center" vertical="top"/>
    </xf>
    <xf numFmtId="0" fontId="32" fillId="0" borderId="55" xfId="0" applyFont="1" applyFill="1" applyBorder="1" applyAlignment="1">
      <alignment horizontal="left" vertical="top"/>
    </xf>
    <xf numFmtId="0" fontId="32" fillId="0" borderId="88" xfId="0" applyFont="1" applyBorder="1"/>
    <xf numFmtId="59" fontId="79" fillId="2" borderId="1" xfId="0" applyNumberFormat="1" applyFont="1" applyFill="1" applyBorder="1" applyAlignment="1">
      <alignment horizontal="center" vertical="top"/>
    </xf>
    <xf numFmtId="59" fontId="79" fillId="4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88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59" fontId="32" fillId="0" borderId="66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51" fillId="0" borderId="54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60" xfId="0" applyFont="1" applyFill="1" applyBorder="1"/>
    <xf numFmtId="0" fontId="46" fillId="0" borderId="0" xfId="0" applyFont="1" applyBorder="1" applyAlignment="1">
      <alignment vertical="top"/>
    </xf>
    <xf numFmtId="0" fontId="8" fillId="3" borderId="1" xfId="0" applyFont="1" applyFill="1" applyBorder="1"/>
    <xf numFmtId="0" fontId="8" fillId="4" borderId="1" xfId="0" applyFont="1" applyFill="1" applyBorder="1"/>
    <xf numFmtId="0" fontId="41" fillId="0" borderId="57" xfId="0" applyFont="1" applyFill="1" applyBorder="1" applyAlignment="1">
      <alignment horizontal="left" vertical="top" wrapText="1"/>
    </xf>
    <xf numFmtId="0" fontId="8" fillId="3" borderId="69" xfId="0" applyFont="1" applyFill="1" applyBorder="1"/>
    <xf numFmtId="0" fontId="8" fillId="4" borderId="69" xfId="0" applyFont="1" applyFill="1" applyBorder="1"/>
    <xf numFmtId="0" fontId="8" fillId="0" borderId="34" xfId="0" applyFont="1" applyBorder="1"/>
    <xf numFmtId="0" fontId="51" fillId="0" borderId="62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6" fillId="0" borderId="34" xfId="0" applyFont="1" applyFill="1" applyBorder="1" applyAlignment="1">
      <alignment vertical="top"/>
    </xf>
    <xf numFmtId="0" fontId="46" fillId="4" borderId="69" xfId="0" applyFont="1" applyFill="1" applyBorder="1" applyAlignment="1">
      <alignment vertical="top"/>
    </xf>
    <xf numFmtId="0" fontId="51" fillId="0" borderId="6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46" fillId="0" borderId="55" xfId="0" applyFont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69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0" borderId="40" xfId="0" applyFont="1" applyFill="1" applyBorder="1"/>
    <xf numFmtId="0" fontId="51" fillId="3" borderId="69" xfId="0" applyFont="1" applyFill="1" applyBorder="1" applyAlignment="1">
      <alignment horizontal="center" vertical="top" wrapText="1"/>
    </xf>
    <xf numFmtId="0" fontId="51" fillId="0" borderId="53" xfId="0" applyFont="1" applyFill="1" applyBorder="1" applyAlignment="1">
      <alignment horizontal="left" vertical="top" wrapText="1"/>
    </xf>
    <xf numFmtId="0" fontId="8" fillId="0" borderId="79" xfId="0" applyFont="1" applyFill="1" applyBorder="1"/>
    <xf numFmtId="0" fontId="8" fillId="0" borderId="82" xfId="0" applyFont="1" applyFill="1" applyBorder="1"/>
    <xf numFmtId="0" fontId="8" fillId="0" borderId="55" xfId="0" applyFont="1" applyBorder="1"/>
    <xf numFmtId="0" fontId="85" fillId="0" borderId="85" xfId="0" applyFont="1" applyFill="1" applyBorder="1"/>
    <xf numFmtId="0" fontId="85" fillId="0" borderId="77" xfId="0" applyFont="1" applyFill="1" applyBorder="1"/>
    <xf numFmtId="0" fontId="85" fillId="0" borderId="55" xfId="0" applyFont="1" applyBorder="1"/>
    <xf numFmtId="0" fontId="85" fillId="0" borderId="0" xfId="0" applyFont="1" applyBorder="1"/>
    <xf numFmtId="0" fontId="51" fillId="3" borderId="69" xfId="0" applyFont="1" applyFill="1" applyBorder="1" applyAlignment="1">
      <alignment horizontal="left" vertical="top" wrapText="1"/>
    </xf>
    <xf numFmtId="0" fontId="51" fillId="0" borderId="53" xfId="0" applyFont="1" applyFill="1" applyBorder="1" applyAlignment="1">
      <alignment horizontal="center" vertical="top" wrapText="1"/>
    </xf>
    <xf numFmtId="0" fontId="51" fillId="2" borderId="69" xfId="0" applyFont="1" applyFill="1" applyBorder="1" applyAlignment="1">
      <alignment horizontal="center" vertical="top" wrapText="1"/>
    </xf>
    <xf numFmtId="0" fontId="46" fillId="0" borderId="48" xfId="0" applyFont="1" applyBorder="1"/>
    <xf numFmtId="0" fontId="51" fillId="0" borderId="48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51" fillId="4" borderId="2" xfId="0" applyFont="1" applyFill="1" applyBorder="1" applyAlignment="1">
      <alignment horizontal="center" vertical="top" wrapText="1"/>
    </xf>
    <xf numFmtId="0" fontId="51" fillId="0" borderId="66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4" borderId="34" xfId="0" applyFont="1" applyFill="1" applyBorder="1"/>
    <xf numFmtId="0" fontId="12" fillId="0" borderId="0" xfId="0" applyFont="1"/>
    <xf numFmtId="0" fontId="32" fillId="0" borderId="89" xfId="0" applyFont="1" applyBorder="1" applyAlignment="1">
      <alignment horizontal="center"/>
    </xf>
    <xf numFmtId="0" fontId="32" fillId="0" borderId="54" xfId="0" applyFont="1" applyBorder="1"/>
    <xf numFmtId="0" fontId="32" fillId="0" borderId="66" xfId="0" applyFont="1" applyBorder="1" applyAlignment="1">
      <alignment horizontal="center"/>
    </xf>
    <xf numFmtId="0" fontId="32" fillId="0" borderId="0" xfId="0" applyFont="1"/>
    <xf numFmtId="0" fontId="32" fillId="0" borderId="60" xfId="0" applyFont="1" applyBorder="1" applyAlignment="1">
      <alignment horizontal="center"/>
    </xf>
    <xf numFmtId="0" fontId="32" fillId="0" borderId="60" xfId="0" applyFont="1" applyBorder="1"/>
    <xf numFmtId="0" fontId="12" fillId="0" borderId="0" xfId="0" applyFont="1" applyAlignment="1">
      <alignment horizontal="center" vertical="center"/>
    </xf>
    <xf numFmtId="59" fontId="5" fillId="0" borderId="55" xfId="0" applyNumberFormat="1" applyFont="1" applyFill="1" applyBorder="1" applyAlignment="1">
      <alignment horizontal="center" vertical="top" wrapText="1"/>
    </xf>
    <xf numFmtId="59" fontId="5" fillId="0" borderId="55" xfId="0" applyNumberFormat="1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 vertical="top"/>
    </xf>
    <xf numFmtId="59" fontId="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8" fillId="0" borderId="68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/>
    </xf>
    <xf numFmtId="0" fontId="32" fillId="0" borderId="5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93" xfId="0" applyFont="1" applyBorder="1" applyAlignment="1">
      <alignment horizontal="center"/>
    </xf>
    <xf numFmtId="59" fontId="8" fillId="0" borderId="90" xfId="0" applyNumberFormat="1" applyFont="1" applyFill="1" applyBorder="1" applyAlignment="1">
      <alignment horizontal="center" vertical="top" wrapText="1"/>
    </xf>
    <xf numFmtId="59" fontId="8" fillId="0" borderId="0" xfId="0" applyNumberFormat="1" applyFont="1" applyFill="1" applyBorder="1" applyAlignment="1">
      <alignment horizontal="center" vertical="top" wrapText="1"/>
    </xf>
    <xf numFmtId="59" fontId="23" fillId="0" borderId="4" xfId="0" applyNumberFormat="1" applyFont="1" applyFill="1" applyBorder="1" applyAlignment="1">
      <alignment horizontal="center" vertical="center" wrapText="1"/>
    </xf>
    <xf numFmtId="59" fontId="8" fillId="0" borderId="4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87" fontId="68" fillId="0" borderId="55" xfId="0" applyNumberFormat="1" applyFont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 vertical="top"/>
    </xf>
    <xf numFmtId="187" fontId="3" fillId="0" borderId="92" xfId="0" applyNumberFormat="1" applyFont="1" applyBorder="1"/>
    <xf numFmtId="0" fontId="4" fillId="0" borderId="92" xfId="0" applyFont="1" applyBorder="1"/>
    <xf numFmtId="0" fontId="8" fillId="0" borderId="92" xfId="0" applyFont="1" applyBorder="1"/>
    <xf numFmtId="0" fontId="3" fillId="0" borderId="92" xfId="0" applyFont="1" applyBorder="1"/>
    <xf numFmtId="0" fontId="29" fillId="0" borderId="92" xfId="0" applyFont="1" applyBorder="1"/>
    <xf numFmtId="187" fontId="8" fillId="0" borderId="93" xfId="0" applyNumberFormat="1" applyFont="1" applyBorder="1"/>
    <xf numFmtId="0" fontId="8" fillId="0" borderId="93" xfId="0" applyFont="1" applyBorder="1"/>
    <xf numFmtId="59" fontId="8" fillId="0" borderId="93" xfId="0" applyNumberFormat="1" applyFont="1" applyBorder="1" applyAlignment="1">
      <alignment horizontal="center" vertical="center" wrapText="1"/>
    </xf>
    <xf numFmtId="187" fontId="5" fillId="5" borderId="67" xfId="0" applyNumberFormat="1" applyFont="1" applyFill="1" applyBorder="1"/>
    <xf numFmtId="59" fontId="8" fillId="5" borderId="68" xfId="0" applyNumberFormat="1" applyFont="1" applyFill="1" applyBorder="1" applyAlignment="1">
      <alignment horizontal="center" vertical="top"/>
    </xf>
    <xf numFmtId="59" fontId="5" fillId="5" borderId="68" xfId="0" applyNumberFormat="1" applyFont="1" applyFill="1" applyBorder="1" applyAlignment="1">
      <alignment horizontal="center" vertical="top" wrapText="1"/>
    </xf>
    <xf numFmtId="59" fontId="5" fillId="5" borderId="68" xfId="0" applyNumberFormat="1" applyFont="1" applyFill="1" applyBorder="1" applyAlignment="1">
      <alignment horizontal="center" vertical="center" wrapText="1"/>
    </xf>
    <xf numFmtId="0" fontId="57" fillId="5" borderId="68" xfId="0" applyFont="1" applyFill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top" wrapText="1"/>
    </xf>
    <xf numFmtId="187" fontId="5" fillId="0" borderId="95" xfId="0" applyNumberFormat="1" applyFont="1" applyFill="1" applyBorder="1"/>
    <xf numFmtId="0" fontId="8" fillId="0" borderId="95" xfId="0" applyFont="1" applyFill="1" applyBorder="1" applyAlignment="1">
      <alignment vertical="center"/>
    </xf>
    <xf numFmtId="0" fontId="5" fillId="0" borderId="95" xfId="0" applyFont="1" applyFill="1" applyBorder="1"/>
    <xf numFmtId="0" fontId="8" fillId="0" borderId="95" xfId="0" applyFont="1" applyFill="1" applyBorder="1"/>
    <xf numFmtId="0" fontId="86" fillId="4" borderId="44" xfId="0" applyFont="1" applyFill="1" applyBorder="1" applyAlignment="1">
      <alignment horizontal="left"/>
    </xf>
    <xf numFmtId="0" fontId="86" fillId="5" borderId="44" xfId="0" applyFont="1" applyFill="1" applyBorder="1" applyAlignment="1">
      <alignment horizontal="left"/>
    </xf>
    <xf numFmtId="0" fontId="86" fillId="0" borderId="0" xfId="0" applyFont="1"/>
    <xf numFmtId="0" fontId="64" fillId="0" borderId="0" xfId="0" applyFont="1"/>
    <xf numFmtId="0" fontId="67" fillId="0" borderId="2" xfId="0" applyFont="1" applyFill="1" applyBorder="1"/>
    <xf numFmtId="0" fontId="67" fillId="0" borderId="5" xfId="0" applyFont="1" applyFill="1" applyBorder="1" applyAlignment="1">
      <alignment wrapText="1"/>
    </xf>
    <xf numFmtId="0" fontId="67" fillId="0" borderId="62" xfId="0" applyFont="1" applyFill="1" applyBorder="1"/>
    <xf numFmtId="0" fontId="38" fillId="0" borderId="0" xfId="0" applyFont="1"/>
    <xf numFmtId="0" fontId="38" fillId="4" borderId="0" xfId="0" applyFont="1" applyFill="1"/>
    <xf numFmtId="0" fontId="87" fillId="0" borderId="35" xfId="0" applyFont="1" applyBorder="1" applyAlignment="1">
      <alignment horizontal="center" vertical="top" wrapText="1"/>
    </xf>
    <xf numFmtId="0" fontId="87" fillId="0" borderId="53" xfId="0" applyFont="1" applyBorder="1" applyAlignment="1">
      <alignment horizontal="center" vertical="top" wrapText="1"/>
    </xf>
    <xf numFmtId="0" fontId="87" fillId="0" borderId="93" xfId="0" applyFont="1" applyBorder="1" applyAlignment="1">
      <alignment horizontal="center" vertical="top" wrapText="1"/>
    </xf>
    <xf numFmtId="187" fontId="5" fillId="0" borderId="89" xfId="0" applyNumberFormat="1" applyFont="1" applyFill="1" applyBorder="1"/>
    <xf numFmtId="0" fontId="8" fillId="0" borderId="89" xfId="0" applyFont="1" applyFill="1" applyBorder="1"/>
    <xf numFmtId="59" fontId="3" fillId="0" borderId="89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top" wrapText="1"/>
    </xf>
    <xf numFmtId="0" fontId="51" fillId="0" borderId="89" xfId="0" applyFont="1" applyFill="1" applyBorder="1" applyAlignment="1">
      <alignment horizontal="center" vertical="top" wrapText="1"/>
    </xf>
    <xf numFmtId="0" fontId="3" fillId="0" borderId="96" xfId="0" applyFont="1" applyBorder="1"/>
    <xf numFmtId="49" fontId="5" fillId="0" borderId="5" xfId="0" applyNumberFormat="1" applyFont="1" applyFill="1" applyBorder="1" applyAlignment="1">
      <alignment horizontal="left" vertical="top"/>
    </xf>
    <xf numFmtId="187" fontId="5" fillId="0" borderId="49" xfId="0" applyNumberFormat="1" applyFont="1" applyFill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left" vertical="top"/>
    </xf>
    <xf numFmtId="0" fontId="5" fillId="0" borderId="97" xfId="0" applyFont="1" applyFill="1" applyBorder="1" applyAlignment="1">
      <alignment horizontal="left" vertical="center"/>
    </xf>
    <xf numFmtId="49" fontId="18" fillId="0" borderId="97" xfId="0" applyNumberFormat="1" applyFont="1" applyFill="1" applyBorder="1" applyAlignment="1">
      <alignment horizontal="center" vertical="center"/>
    </xf>
    <xf numFmtId="49" fontId="18" fillId="0" borderId="97" xfId="0" applyNumberFormat="1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center" vertical="top"/>
    </xf>
    <xf numFmtId="0" fontId="3" fillId="0" borderId="98" xfId="0" applyFont="1" applyFill="1" applyBorder="1" applyAlignment="1">
      <alignment horizontal="center" vertical="top" wrapText="1"/>
    </xf>
    <xf numFmtId="0" fontId="8" fillId="0" borderId="99" xfId="0" applyFont="1" applyFill="1" applyBorder="1" applyAlignment="1">
      <alignment vertical="center"/>
    </xf>
    <xf numFmtId="187" fontId="3" fillId="0" borderId="93" xfId="0" applyNumberFormat="1" applyFont="1" applyBorder="1" applyAlignment="1">
      <alignment horizontal="center" vertical="top"/>
    </xf>
    <xf numFmtId="49" fontId="25" fillId="0" borderId="93" xfId="0" applyNumberFormat="1" applyFont="1" applyBorder="1" applyAlignment="1">
      <alignment horizontal="center" vertical="center"/>
    </xf>
    <xf numFmtId="49" fontId="25" fillId="0" borderId="93" xfId="0" applyNumberFormat="1" applyFont="1" applyBorder="1" applyAlignment="1">
      <alignment horizontal="center" vertical="top"/>
    </xf>
    <xf numFmtId="0" fontId="3" fillId="0" borderId="93" xfId="0" applyFont="1" applyBorder="1" applyAlignment="1">
      <alignment horizontal="center" wrapText="1"/>
    </xf>
    <xf numFmtId="0" fontId="3" fillId="0" borderId="93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center"/>
    </xf>
    <xf numFmtId="0" fontId="8" fillId="0" borderId="93" xfId="0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49" fontId="28" fillId="0" borderId="93" xfId="0" applyNumberFormat="1" applyFont="1" applyBorder="1" applyAlignment="1">
      <alignment horizontal="left" vertical="top" wrapText="1"/>
    </xf>
    <xf numFmtId="187" fontId="5" fillId="0" borderId="100" xfId="0" applyNumberFormat="1" applyFont="1" applyFill="1" applyBorder="1"/>
    <xf numFmtId="0" fontId="10" fillId="0" borderId="43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59" fontId="32" fillId="0" borderId="95" xfId="0" applyNumberFormat="1" applyFont="1" applyFill="1" applyBorder="1" applyAlignment="1">
      <alignment horizontal="center" vertical="top"/>
    </xf>
    <xf numFmtId="0" fontId="10" fillId="0" borderId="95" xfId="0" applyFont="1" applyFill="1" applyBorder="1"/>
    <xf numFmtId="0" fontId="10" fillId="0" borderId="100" xfId="0" applyFont="1" applyFill="1" applyBorder="1"/>
    <xf numFmtId="0" fontId="30" fillId="0" borderId="95" xfId="0" applyFont="1" applyFill="1" applyBorder="1" applyAlignment="1">
      <alignment horizontal="left"/>
    </xf>
    <xf numFmtId="187" fontId="5" fillId="0" borderId="43" xfId="0" applyNumberFormat="1" applyFont="1" applyFill="1" applyBorder="1"/>
    <xf numFmtId="187" fontId="33" fillId="0" borderId="93" xfId="0" applyNumberFormat="1" applyFont="1" applyBorder="1" applyAlignment="1">
      <alignment horizontal="center" vertical="center"/>
    </xf>
    <xf numFmtId="59" fontId="32" fillId="0" borderId="93" xfId="0" applyNumberFormat="1" applyFont="1" applyBorder="1" applyAlignment="1">
      <alignment horizontal="center" vertical="top"/>
    </xf>
    <xf numFmtId="0" fontId="10" fillId="0" borderId="93" xfId="0" applyFont="1" applyBorder="1"/>
    <xf numFmtId="0" fontId="3" fillId="0" borderId="93" xfId="0" applyFont="1" applyBorder="1" applyAlignment="1">
      <alignment horizontal="center" vertical="top" wrapText="1"/>
    </xf>
    <xf numFmtId="187" fontId="33" fillId="0" borderId="92" xfId="0" applyNumberFormat="1" applyFont="1" applyBorder="1" applyAlignment="1">
      <alignment horizontal="center" vertical="center"/>
    </xf>
    <xf numFmtId="59" fontId="32" fillId="0" borderId="92" xfId="0" applyNumberFormat="1" applyFont="1" applyBorder="1" applyAlignment="1">
      <alignment horizontal="center" vertical="top"/>
    </xf>
    <xf numFmtId="0" fontId="10" fillId="0" borderId="92" xfId="0" applyFont="1" applyBorder="1"/>
    <xf numFmtId="0" fontId="3" fillId="0" borderId="92" xfId="0" applyFont="1" applyBorder="1" applyAlignment="1">
      <alignment horizontal="center" vertical="top" wrapText="1"/>
    </xf>
    <xf numFmtId="187" fontId="33" fillId="0" borderId="55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left" vertical="top" wrapText="1"/>
    </xf>
    <xf numFmtId="59" fontId="32" fillId="0" borderId="55" xfId="0" applyNumberFormat="1" applyFont="1" applyBorder="1" applyAlignment="1">
      <alignment horizontal="center" vertical="top"/>
    </xf>
    <xf numFmtId="0" fontId="10" fillId="0" borderId="55" xfId="0" applyFont="1" applyBorder="1"/>
    <xf numFmtId="0" fontId="3" fillId="0" borderId="55" xfId="0" applyFont="1" applyBorder="1" applyAlignment="1">
      <alignment horizontal="center" vertical="top" wrapText="1"/>
    </xf>
    <xf numFmtId="59" fontId="88" fillId="0" borderId="55" xfId="0" applyNumberFormat="1" applyFont="1" applyFill="1" applyBorder="1" applyAlignment="1">
      <alignment horizontal="left" vertical="top"/>
    </xf>
    <xf numFmtId="0" fontId="32" fillId="2" borderId="102" xfId="0" applyFont="1" applyFill="1" applyBorder="1"/>
    <xf numFmtId="0" fontId="32" fillId="0" borderId="103" xfId="0" applyFont="1" applyBorder="1"/>
    <xf numFmtId="0" fontId="32" fillId="0" borderId="102" xfId="0" applyFont="1" applyBorder="1"/>
    <xf numFmtId="0" fontId="32" fillId="0" borderId="104" xfId="0" applyFont="1" applyBorder="1"/>
    <xf numFmtId="0" fontId="32" fillId="5" borderId="102" xfId="0" applyFont="1" applyFill="1" applyBorder="1"/>
    <xf numFmtId="0" fontId="32" fillId="0" borderId="105" xfId="0" applyFont="1" applyBorder="1"/>
    <xf numFmtId="0" fontId="32" fillId="0" borderId="101" xfId="0" applyFont="1" applyBorder="1"/>
    <xf numFmtId="0" fontId="32" fillId="0" borderId="100" xfId="0" applyFont="1" applyBorder="1"/>
    <xf numFmtId="0" fontId="32" fillId="2" borderId="94" xfId="0" applyFont="1" applyFill="1" applyBorder="1"/>
    <xf numFmtId="0" fontId="32" fillId="0" borderId="94" xfId="0" applyFont="1" applyBorder="1"/>
    <xf numFmtId="0" fontId="32" fillId="0" borderId="91" xfId="0" applyFont="1" applyBorder="1"/>
    <xf numFmtId="0" fontId="32" fillId="5" borderId="94" xfId="0" applyFont="1" applyFill="1" applyBorder="1"/>
    <xf numFmtId="0" fontId="32" fillId="0" borderId="67" xfId="0" applyFont="1" applyBorder="1"/>
    <xf numFmtId="59" fontId="32" fillId="2" borderId="55" xfId="0" applyNumberFormat="1" applyFont="1" applyFill="1" applyBorder="1" applyAlignment="1">
      <alignment horizontal="center"/>
    </xf>
    <xf numFmtId="59" fontId="32" fillId="0" borderId="0" xfId="0" applyNumberFormat="1" applyFont="1" applyBorder="1" applyAlignment="1">
      <alignment horizontal="center"/>
    </xf>
    <xf numFmtId="59" fontId="32" fillId="0" borderId="55" xfId="0" applyNumberFormat="1" applyFont="1" applyBorder="1" applyAlignment="1">
      <alignment horizontal="center"/>
    </xf>
    <xf numFmtId="59" fontId="32" fillId="0" borderId="92" xfId="0" applyNumberFormat="1" applyFont="1" applyBorder="1" applyAlignment="1">
      <alignment horizontal="center"/>
    </xf>
    <xf numFmtId="59" fontId="32" fillId="5" borderId="55" xfId="0" applyNumberFormat="1" applyFont="1" applyFill="1" applyBorder="1" applyAlignment="1">
      <alignment horizontal="center"/>
    </xf>
    <xf numFmtId="59" fontId="32" fillId="0" borderId="107" xfId="0" applyNumberFormat="1" applyFont="1" applyBorder="1" applyAlignment="1">
      <alignment horizontal="center"/>
    </xf>
    <xf numFmtId="59" fontId="32" fillId="0" borderId="68" xfId="0" applyNumberFormat="1" applyFont="1" applyBorder="1" applyAlignment="1">
      <alignment horizontal="center"/>
    </xf>
    <xf numFmtId="0" fontId="32" fillId="2" borderId="102" xfId="0" applyFont="1" applyFill="1" applyBorder="1" applyAlignment="1">
      <alignment horizontal="center"/>
    </xf>
    <xf numFmtId="49" fontId="32" fillId="2" borderId="108" xfId="0" applyNumberFormat="1" applyFont="1" applyFill="1" applyBorder="1" applyAlignment="1">
      <alignment horizontal="center"/>
    </xf>
    <xf numFmtId="59" fontId="32" fillId="0" borderId="103" xfId="0" applyNumberFormat="1" applyFont="1" applyBorder="1" applyAlignment="1">
      <alignment horizontal="center"/>
    </xf>
    <xf numFmtId="49" fontId="32" fillId="0" borderId="109" xfId="0" applyNumberFormat="1" applyFont="1" applyBorder="1"/>
    <xf numFmtId="59" fontId="32" fillId="0" borderId="102" xfId="0" applyNumberFormat="1" applyFont="1" applyBorder="1" applyAlignment="1">
      <alignment horizontal="center"/>
    </xf>
    <xf numFmtId="49" fontId="32" fillId="0" borderId="108" xfId="0" applyNumberFormat="1" applyFont="1" applyBorder="1"/>
    <xf numFmtId="59" fontId="32" fillId="0" borderId="104" xfId="0" applyNumberFormat="1" applyFont="1" applyBorder="1" applyAlignment="1">
      <alignment horizontal="center"/>
    </xf>
    <xf numFmtId="59" fontId="32" fillId="5" borderId="102" xfId="0" applyNumberFormat="1" applyFont="1" applyFill="1" applyBorder="1" applyAlignment="1">
      <alignment horizontal="center"/>
    </xf>
    <xf numFmtId="49" fontId="32" fillId="5" borderId="108" xfId="0" applyNumberFormat="1" applyFont="1" applyFill="1" applyBorder="1"/>
    <xf numFmtId="59" fontId="32" fillId="0" borderId="102" xfId="0" applyNumberFormat="1" applyFont="1" applyBorder="1"/>
    <xf numFmtId="59" fontId="32" fillId="0" borderId="103" xfId="0" applyNumberFormat="1" applyFont="1" applyBorder="1"/>
    <xf numFmtId="59" fontId="32" fillId="0" borderId="101" xfId="0" applyNumberFormat="1" applyFont="1" applyBorder="1" applyAlignment="1">
      <alignment horizontal="center"/>
    </xf>
    <xf numFmtId="49" fontId="32" fillId="0" borderId="111" xfId="0" applyNumberFormat="1" applyFont="1" applyBorder="1"/>
    <xf numFmtId="0" fontId="89" fillId="2" borderId="89" xfId="0" applyFont="1" applyFill="1" applyBorder="1" applyAlignment="1">
      <alignment horizontal="center"/>
    </xf>
    <xf numFmtId="0" fontId="89" fillId="5" borderId="89" xfId="0" applyFont="1" applyFill="1" applyBorder="1"/>
    <xf numFmtId="49" fontId="32" fillId="0" borderId="112" xfId="0" applyNumberFormat="1" applyFont="1" applyBorder="1"/>
    <xf numFmtId="59" fontId="32" fillId="0" borderId="113" xfId="0" applyNumberFormat="1" applyFont="1" applyBorder="1" applyAlignment="1">
      <alignment horizontal="center"/>
    </xf>
    <xf numFmtId="0" fontId="32" fillId="0" borderId="114" xfId="0" applyFont="1" applyBorder="1"/>
    <xf numFmtId="187" fontId="5" fillId="0" borderId="115" xfId="0" applyNumberFormat="1" applyFont="1" applyFill="1" applyBorder="1" applyAlignment="1">
      <alignment horizontal="center" vertical="top"/>
    </xf>
    <xf numFmtId="187" fontId="5" fillId="0" borderId="54" xfId="0" applyNumberFormat="1" applyFont="1" applyFill="1" applyBorder="1" applyAlignment="1">
      <alignment horizontal="center" vertical="top"/>
    </xf>
    <xf numFmtId="187" fontId="3" fillId="0" borderId="115" xfId="0" applyNumberFormat="1" applyFont="1" applyFill="1" applyBorder="1" applyAlignment="1">
      <alignment horizontal="center" vertical="top"/>
    </xf>
    <xf numFmtId="49" fontId="5" fillId="0" borderId="9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87" fontId="5" fillId="0" borderId="52" xfId="0" applyNumberFormat="1" applyFont="1" applyFill="1" applyBorder="1" applyAlignment="1">
      <alignment horizontal="center" vertical="center"/>
    </xf>
    <xf numFmtId="187" fontId="5" fillId="0" borderId="95" xfId="0" applyNumberFormat="1" applyFont="1" applyFill="1" applyBorder="1" applyAlignment="1">
      <alignment horizontal="center" vertical="top"/>
    </xf>
    <xf numFmtId="49" fontId="5" fillId="0" borderId="118" xfId="0" applyNumberFormat="1" applyFont="1" applyFill="1" applyBorder="1" applyAlignment="1">
      <alignment horizontal="left" vertical="top" wrapText="1"/>
    </xf>
    <xf numFmtId="49" fontId="5" fillId="0" borderId="12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5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0" fillId="0" borderId="0" xfId="0" applyFont="1"/>
    <xf numFmtId="0" fontId="92" fillId="0" borderId="66" xfId="0" applyFont="1" applyBorder="1" applyAlignment="1">
      <alignment horizontal="center"/>
    </xf>
    <xf numFmtId="188" fontId="90" fillId="0" borderId="66" xfId="0" applyNumberFormat="1" applyFont="1" applyBorder="1" applyAlignment="1">
      <alignment horizontal="center"/>
    </xf>
    <xf numFmtId="0" fontId="90" fillId="0" borderId="66" xfId="0" applyFont="1" applyBorder="1"/>
    <xf numFmtId="59" fontId="90" fillId="0" borderId="66" xfId="0" applyNumberFormat="1" applyFont="1" applyBorder="1" applyAlignment="1">
      <alignment horizontal="center" vertical="top"/>
    </xf>
    <xf numFmtId="59" fontId="3" fillId="0" borderId="66" xfId="0" applyNumberFormat="1" applyFont="1" applyBorder="1" applyAlignment="1">
      <alignment horizontal="center" vertical="top"/>
    </xf>
    <xf numFmtId="0" fontId="90" fillId="0" borderId="54" xfId="0" applyFont="1" applyBorder="1"/>
    <xf numFmtId="0" fontId="90" fillId="0" borderId="0" xfId="0" applyFont="1" applyBorder="1"/>
    <xf numFmtId="188" fontId="90" fillId="0" borderId="89" xfId="0" applyNumberFormat="1" applyFont="1" applyBorder="1" applyAlignment="1">
      <alignment horizontal="center"/>
    </xf>
    <xf numFmtId="0" fontId="90" fillId="0" borderId="89" xfId="0" applyFont="1" applyBorder="1"/>
    <xf numFmtId="59" fontId="90" fillId="0" borderId="89" xfId="0" applyNumberFormat="1" applyFont="1" applyBorder="1" applyAlignment="1">
      <alignment horizontal="center" vertical="top"/>
    </xf>
    <xf numFmtId="59" fontId="3" fillId="0" borderId="89" xfId="0" applyNumberFormat="1" applyFont="1" applyBorder="1" applyAlignment="1">
      <alignment horizontal="center" vertical="top"/>
    </xf>
    <xf numFmtId="188" fontId="90" fillId="0" borderId="123" xfId="0" applyNumberFormat="1" applyFont="1" applyBorder="1" applyAlignment="1">
      <alignment horizontal="center"/>
    </xf>
    <xf numFmtId="0" fontId="90" fillId="0" borderId="123" xfId="0" applyFont="1" applyBorder="1"/>
    <xf numFmtId="59" fontId="90" fillId="0" borderId="123" xfId="0" applyNumberFormat="1" applyFont="1" applyBorder="1" applyAlignment="1">
      <alignment horizontal="center" vertical="top"/>
    </xf>
    <xf numFmtId="59" fontId="3" fillId="0" borderId="123" xfId="0" applyNumberFormat="1" applyFont="1" applyBorder="1" applyAlignment="1">
      <alignment horizontal="center" vertical="top"/>
    </xf>
    <xf numFmtId="0" fontId="93" fillId="0" borderId="89" xfId="0" applyFont="1" applyBorder="1" applyAlignment="1">
      <alignment horizontal="center"/>
    </xf>
    <xf numFmtId="0" fontId="90" fillId="0" borderId="122" xfId="0" applyFont="1" applyBorder="1" applyAlignment="1">
      <alignment horizontal="center"/>
    </xf>
    <xf numFmtId="0" fontId="5" fillId="0" borderId="60" xfId="0" applyFont="1" applyFill="1" applyBorder="1" applyAlignment="1">
      <alignment vertical="top"/>
    </xf>
    <xf numFmtId="0" fontId="94" fillId="2" borderId="1" xfId="0" applyFont="1" applyFill="1" applyBorder="1" applyAlignment="1">
      <alignment horizontal="center"/>
    </xf>
    <xf numFmtId="0" fontId="94" fillId="4" borderId="1" xfId="0" applyFont="1" applyFill="1" applyBorder="1" applyAlignment="1">
      <alignment horizontal="center"/>
    </xf>
    <xf numFmtId="187" fontId="57" fillId="0" borderId="95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/>
    </xf>
    <xf numFmtId="59" fontId="8" fillId="0" borderId="95" xfId="0" applyNumberFormat="1" applyFont="1" applyFill="1" applyBorder="1" applyAlignment="1">
      <alignment horizontal="center" vertical="top"/>
    </xf>
    <xf numFmtId="187" fontId="63" fillId="0" borderId="115" xfId="0" applyNumberFormat="1" applyFont="1" applyFill="1" applyBorder="1"/>
    <xf numFmtId="59" fontId="84" fillId="0" borderId="56" xfId="0" applyNumberFormat="1" applyFont="1" applyFill="1" applyBorder="1" applyAlignment="1">
      <alignment horizontal="center" vertical="top" wrapText="1"/>
    </xf>
    <xf numFmtId="187" fontId="63" fillId="0" borderId="54" xfId="0" applyNumberFormat="1" applyFont="1" applyFill="1" applyBorder="1"/>
    <xf numFmtId="59" fontId="84" fillId="0" borderId="54" xfId="0" applyNumberFormat="1" applyFont="1" applyFill="1" applyBorder="1" applyAlignment="1">
      <alignment horizontal="center" vertical="top" wrapText="1"/>
    </xf>
    <xf numFmtId="187" fontId="5" fillId="0" borderId="13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59" fontId="5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59" fontId="79" fillId="0" borderId="95" xfId="0" applyNumberFormat="1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59" fontId="3" fillId="0" borderId="95" xfId="0" applyNumberFormat="1" applyFont="1" applyFill="1" applyBorder="1" applyAlignment="1">
      <alignment horizontal="center" vertical="top" wrapText="1"/>
    </xf>
    <xf numFmtId="59" fontId="3" fillId="0" borderId="95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top" wrapText="1"/>
    </xf>
    <xf numFmtId="0" fontId="51" fillId="0" borderId="95" xfId="0" applyFont="1" applyFill="1" applyBorder="1" applyAlignment="1">
      <alignment horizontal="center" vertical="top" wrapText="1"/>
    </xf>
    <xf numFmtId="0" fontId="16" fillId="0" borderId="0" xfId="0" applyFont="1"/>
    <xf numFmtId="0" fontId="95" fillId="0" borderId="89" xfId="0" applyFont="1" applyBorder="1" applyAlignment="1">
      <alignment horizontal="center"/>
    </xf>
    <xf numFmtId="0" fontId="95" fillId="0" borderId="94" xfId="0" applyFont="1" applyBorder="1" applyAlignment="1">
      <alignment horizontal="center"/>
    </xf>
    <xf numFmtId="0" fontId="95" fillId="0" borderId="102" xfId="0" applyFont="1" applyBorder="1" applyAlignment="1">
      <alignment horizontal="center"/>
    </xf>
    <xf numFmtId="49" fontId="95" fillId="0" borderId="108" xfId="0" applyNumberFormat="1" applyFont="1" applyBorder="1" applyAlignment="1">
      <alignment horizontal="center"/>
    </xf>
    <xf numFmtId="0" fontId="95" fillId="0" borderId="55" xfId="0" applyFont="1" applyBorder="1" applyAlignment="1">
      <alignment horizontal="center"/>
    </xf>
    <xf numFmtId="0" fontId="95" fillId="0" borderId="5" xfId="0" applyFont="1" applyBorder="1"/>
    <xf numFmtId="0" fontId="95" fillId="0" borderId="100" xfId="0" applyFont="1" applyBorder="1"/>
    <xf numFmtId="0" fontId="95" fillId="0" borderId="103" xfId="0" applyFont="1" applyBorder="1" applyAlignment="1">
      <alignment horizontal="center"/>
    </xf>
    <xf numFmtId="49" fontId="95" fillId="0" borderId="109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187" fontId="5" fillId="0" borderId="80" xfId="0" applyNumberFormat="1" applyFont="1" applyFill="1" applyBorder="1" applyAlignment="1">
      <alignment horizontal="center" vertical="top"/>
    </xf>
    <xf numFmtId="0" fontId="5" fillId="0" borderId="95" xfId="0" applyFont="1" applyFill="1" applyBorder="1" applyAlignment="1">
      <alignment vertical="top"/>
    </xf>
    <xf numFmtId="0" fontId="8" fillId="0" borderId="6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5" fillId="0" borderId="93" xfId="0" applyNumberFormat="1" applyFont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/>
    </xf>
    <xf numFmtId="59" fontId="30" fillId="0" borderId="43" xfId="0" applyNumberFormat="1" applyFont="1" applyFill="1" applyBorder="1" applyAlignment="1">
      <alignment horizontal="left" vertical="top"/>
    </xf>
    <xf numFmtId="59" fontId="58" fillId="0" borderId="43" xfId="0" applyNumberFormat="1" applyFont="1" applyFill="1" applyBorder="1" applyAlignment="1">
      <alignment horizontal="left" vertical="top"/>
    </xf>
    <xf numFmtId="59" fontId="30" fillId="0" borderId="36" xfId="0" applyNumberFormat="1" applyFont="1" applyFill="1" applyBorder="1" applyAlignment="1">
      <alignment horizontal="left" vertical="top"/>
    </xf>
    <xf numFmtId="59" fontId="58" fillId="0" borderId="95" xfId="0" applyNumberFormat="1" applyFont="1" applyFill="1" applyBorder="1" applyAlignment="1">
      <alignment horizontal="left" vertical="top"/>
    </xf>
    <xf numFmtId="59" fontId="30" fillId="0" borderId="60" xfId="0" applyNumberFormat="1" applyFont="1" applyFill="1" applyBorder="1" applyAlignment="1">
      <alignment horizontal="left" vertical="top"/>
    </xf>
    <xf numFmtId="59" fontId="58" fillId="0" borderId="60" xfId="0" applyNumberFormat="1" applyFont="1" applyFill="1" applyBorder="1" applyAlignment="1">
      <alignment horizontal="left" vertical="top"/>
    </xf>
    <xf numFmtId="59" fontId="58" fillId="0" borderId="36" xfId="0" applyNumberFormat="1" applyFont="1" applyFill="1" applyBorder="1" applyAlignment="1">
      <alignment horizontal="left" vertical="top"/>
    </xf>
    <xf numFmtId="59" fontId="30" fillId="0" borderId="37" xfId="0" applyNumberFormat="1" applyFont="1" applyFill="1" applyBorder="1" applyAlignment="1">
      <alignment horizontal="left" vertical="top"/>
    </xf>
    <xf numFmtId="59" fontId="58" fillId="0" borderId="37" xfId="0" applyNumberFormat="1" applyFont="1" applyFill="1" applyBorder="1" applyAlignment="1">
      <alignment horizontal="left" vertical="top"/>
    </xf>
    <xf numFmtId="59" fontId="58" fillId="0" borderId="93" xfId="0" applyNumberFormat="1" applyFont="1" applyFill="1" applyBorder="1" applyAlignment="1">
      <alignment horizontal="left" vertical="top"/>
    </xf>
    <xf numFmtId="0" fontId="5" fillId="0" borderId="36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36" xfId="0" applyFont="1" applyFill="1" applyBorder="1"/>
    <xf numFmtId="0" fontId="97" fillId="0" borderId="66" xfId="0" applyFont="1" applyBorder="1" applyAlignment="1">
      <alignment horizontal="center"/>
    </xf>
    <xf numFmtId="0" fontId="98" fillId="0" borderId="66" xfId="0" applyFont="1" applyBorder="1" applyAlignment="1">
      <alignment horizontal="center"/>
    </xf>
    <xf numFmtId="59" fontId="3" fillId="0" borderId="67" xfId="0" applyNumberFormat="1" applyFont="1" applyBorder="1" applyAlignment="1">
      <alignment horizontal="center"/>
    </xf>
    <xf numFmtId="59" fontId="3" fillId="0" borderId="101" xfId="0" applyNumberFormat="1" applyFont="1" applyBorder="1" applyAlignment="1">
      <alignment horizontal="center"/>
    </xf>
    <xf numFmtId="59" fontId="3" fillId="0" borderId="111" xfId="0" applyNumberFormat="1" applyFont="1" applyBorder="1" applyAlignment="1">
      <alignment horizontal="center"/>
    </xf>
    <xf numFmtId="59" fontId="3" fillId="0" borderId="69" xfId="0" applyNumberFormat="1" applyFont="1" applyBorder="1" applyAlignment="1">
      <alignment horizontal="center"/>
    </xf>
    <xf numFmtId="59" fontId="3" fillId="0" borderId="66" xfId="0" applyNumberFormat="1" applyFont="1" applyBorder="1" applyAlignment="1">
      <alignment horizontal="center"/>
    </xf>
    <xf numFmtId="59" fontId="3" fillId="0" borderId="94" xfId="0" applyNumberFormat="1" applyFont="1" applyBorder="1" applyAlignment="1">
      <alignment horizontal="center"/>
    </xf>
    <xf numFmtId="59" fontId="3" fillId="0" borderId="102" xfId="0" applyNumberFormat="1" applyFont="1" applyBorder="1" applyAlignment="1">
      <alignment horizontal="center"/>
    </xf>
    <xf numFmtId="59" fontId="3" fillId="0" borderId="108" xfId="0" applyNumberFormat="1" applyFont="1" applyBorder="1" applyAlignment="1">
      <alignment horizontal="center"/>
    </xf>
    <xf numFmtId="59" fontId="3" fillId="0" borderId="42" xfId="0" applyNumberFormat="1" applyFont="1" applyBorder="1" applyAlignment="1">
      <alignment horizontal="center"/>
    </xf>
    <xf numFmtId="59" fontId="3" fillId="0" borderId="89" xfId="0" applyNumberFormat="1" applyFont="1" applyBorder="1" applyAlignment="1">
      <alignment horizontal="center"/>
    </xf>
    <xf numFmtId="59" fontId="3" fillId="0" borderId="124" xfId="0" applyNumberFormat="1" applyFont="1" applyBorder="1" applyAlignment="1">
      <alignment horizontal="center"/>
    </xf>
    <xf numFmtId="59" fontId="3" fillId="0" borderId="126" xfId="0" applyNumberFormat="1" applyFont="1" applyBorder="1" applyAlignment="1">
      <alignment horizontal="center"/>
    </xf>
    <xf numFmtId="59" fontId="3" fillId="0" borderId="127" xfId="0" applyNumberFormat="1" applyFont="1" applyBorder="1" applyAlignment="1">
      <alignment horizontal="center"/>
    </xf>
    <xf numFmtId="59" fontId="3" fillId="0" borderId="125" xfId="0" applyNumberFormat="1" applyFont="1" applyBorder="1" applyAlignment="1">
      <alignment horizontal="center"/>
    </xf>
    <xf numFmtId="59" fontId="3" fillId="0" borderId="123" xfId="0" applyNumberFormat="1" applyFont="1" applyBorder="1" applyAlignment="1">
      <alignment horizontal="center"/>
    </xf>
    <xf numFmtId="59" fontId="2" fillId="0" borderId="67" xfId="0" applyNumberFormat="1" applyFont="1" applyBorder="1" applyAlignment="1">
      <alignment horizontal="center"/>
    </xf>
    <xf numFmtId="59" fontId="2" fillId="0" borderId="111" xfId="0" applyNumberFormat="1" applyFont="1" applyBorder="1" applyAlignment="1">
      <alignment horizontal="center"/>
    </xf>
    <xf numFmtId="59" fontId="2" fillId="0" borderId="68" xfId="0" applyNumberFormat="1" applyFont="1" applyBorder="1" applyAlignment="1">
      <alignment horizontal="center"/>
    </xf>
    <xf numFmtId="59" fontId="2" fillId="0" borderId="101" xfId="0" applyNumberFormat="1" applyFont="1" applyBorder="1" applyAlignment="1">
      <alignment horizontal="center"/>
    </xf>
    <xf numFmtId="59" fontId="2" fillId="0" borderId="66" xfId="0" applyNumberFormat="1" applyFont="1" applyBorder="1" applyAlignment="1">
      <alignment horizontal="center"/>
    </xf>
    <xf numFmtId="59" fontId="2" fillId="0" borderId="69" xfId="0" applyNumberFormat="1" applyFont="1" applyBorder="1" applyAlignment="1">
      <alignment horizontal="center"/>
    </xf>
    <xf numFmtId="0" fontId="97" fillId="0" borderId="35" xfId="0" applyFont="1" applyBorder="1" applyAlignment="1">
      <alignment horizontal="center" vertical="top" wrapText="1"/>
    </xf>
    <xf numFmtId="0" fontId="97" fillId="0" borderId="53" xfId="0" applyFont="1" applyBorder="1" applyAlignment="1">
      <alignment horizontal="center" vertical="top" wrapText="1"/>
    </xf>
    <xf numFmtId="0" fontId="97" fillId="0" borderId="93" xfId="0" applyFont="1" applyBorder="1" applyAlignment="1">
      <alignment horizontal="center" vertical="top" wrapText="1"/>
    </xf>
    <xf numFmtId="0" fontId="51" fillId="0" borderId="55" xfId="0" applyFont="1" applyBorder="1" applyAlignment="1">
      <alignment horizontal="center" vertical="top" wrapText="1"/>
    </xf>
    <xf numFmtId="0" fontId="51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95" xfId="0" applyFont="1" applyBorder="1" applyAlignment="1">
      <alignment horizontal="center" vertical="top" wrapText="1"/>
    </xf>
    <xf numFmtId="0" fontId="8" fillId="0" borderId="138" xfId="0" applyFont="1" applyBorder="1" applyAlignment="1">
      <alignment horizontal="center" vertical="top" wrapText="1"/>
    </xf>
    <xf numFmtId="187" fontId="5" fillId="0" borderId="134" xfId="0" applyNumberFormat="1" applyFont="1" applyFill="1" applyBorder="1" applyAlignment="1">
      <alignment horizontal="center" vertical="top"/>
    </xf>
    <xf numFmtId="49" fontId="5" fillId="0" borderId="95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187" fontId="8" fillId="0" borderId="0" xfId="0" applyNumberFormat="1" applyFont="1" applyAlignment="1">
      <alignment vertical="top"/>
    </xf>
    <xf numFmtId="0" fontId="9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187" fontId="51" fillId="0" borderId="134" xfId="0" applyNumberFormat="1" applyFont="1" applyBorder="1" applyAlignment="1">
      <alignment horizontal="center" vertical="top"/>
    </xf>
    <xf numFmtId="0" fontId="8" fillId="0" borderId="134" xfId="0" applyFont="1" applyBorder="1" applyAlignment="1">
      <alignment horizontal="center" vertical="top"/>
    </xf>
    <xf numFmtId="187" fontId="8" fillId="0" borderId="95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95" xfId="0" applyFont="1" applyBorder="1" applyAlignment="1">
      <alignment horizontal="center" vertical="top"/>
    </xf>
    <xf numFmtId="59" fontId="8" fillId="0" borderId="1" xfId="0" applyNumberFormat="1" applyFont="1" applyBorder="1" applyAlignment="1">
      <alignment horizontal="center" vertical="top" wrapText="1"/>
    </xf>
    <xf numFmtId="187" fontId="8" fillId="0" borderId="136" xfId="0" applyNumberFormat="1" applyFont="1" applyBorder="1" applyAlignment="1">
      <alignment vertical="top"/>
    </xf>
    <xf numFmtId="0" fontId="8" fillId="0" borderId="138" xfId="0" applyFont="1" applyBorder="1" applyAlignment="1">
      <alignment horizontal="center" vertical="top"/>
    </xf>
    <xf numFmtId="0" fontId="3" fillId="5" borderId="134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5" borderId="95" xfId="0" applyFont="1" applyFill="1" applyBorder="1" applyAlignment="1">
      <alignment vertical="top"/>
    </xf>
    <xf numFmtId="59" fontId="3" fillId="6" borderId="134" xfId="0" applyNumberFormat="1" applyFont="1" applyFill="1" applyBorder="1" applyAlignment="1">
      <alignment horizontal="center" vertical="top"/>
    </xf>
    <xf numFmtId="59" fontId="3" fillId="5" borderId="95" xfId="0" applyNumberFormat="1" applyFont="1" applyFill="1" applyBorder="1" applyAlignment="1">
      <alignment horizontal="center" vertical="top"/>
    </xf>
    <xf numFmtId="0" fontId="3" fillId="5" borderId="138" xfId="0" applyFont="1" applyFill="1" applyBorder="1" applyAlignment="1">
      <alignment vertical="top"/>
    </xf>
    <xf numFmtId="59" fontId="3" fillId="5" borderId="138" xfId="0" applyNumberFormat="1" applyFont="1" applyFill="1" applyBorder="1" applyAlignment="1">
      <alignment horizontal="center" vertical="top"/>
    </xf>
    <xf numFmtId="187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59" fontId="3" fillId="0" borderId="134" xfId="0" applyNumberFormat="1" applyFont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87" fontId="5" fillId="0" borderId="1" xfId="0" applyNumberFormat="1" applyFont="1" applyFill="1" applyBorder="1" applyAlignment="1">
      <alignment vertical="top"/>
    </xf>
    <xf numFmtId="0" fontId="5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87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7" fontId="5" fillId="0" borderId="5" xfId="0" applyNumberFormat="1" applyFont="1" applyFill="1" applyBorder="1" applyAlignment="1">
      <alignment vertical="top"/>
    </xf>
    <xf numFmtId="187" fontId="5" fillId="0" borderId="95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4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8" fillId="4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187" fontId="5" fillId="0" borderId="8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55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187" fontId="5" fillId="0" borderId="60" xfId="0" applyNumberFormat="1" applyFont="1" applyFill="1" applyBorder="1" applyAlignment="1">
      <alignment vertical="top"/>
    </xf>
    <xf numFmtId="0" fontId="5" fillId="0" borderId="95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vertical="top"/>
    </xf>
    <xf numFmtId="187" fontId="3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87" fontId="5" fillId="0" borderId="70" xfId="0" applyNumberFormat="1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187" fontId="5" fillId="0" borderId="53" xfId="0" applyNumberFormat="1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 vertical="top"/>
    </xf>
    <xf numFmtId="187" fontId="5" fillId="0" borderId="2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6" fillId="0" borderId="5" xfId="0" applyFont="1" applyFill="1" applyBorder="1" applyAlignment="1">
      <alignment horizontal="center" vertical="top"/>
    </xf>
    <xf numFmtId="187" fontId="68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187" fontId="5" fillId="0" borderId="0" xfId="0" applyNumberFormat="1" applyFont="1" applyFill="1" applyBorder="1" applyAlignment="1">
      <alignment vertical="top"/>
    </xf>
    <xf numFmtId="59" fontId="5" fillId="0" borderId="0" xfId="0" applyNumberFormat="1" applyFont="1" applyFill="1" applyBorder="1" applyAlignment="1">
      <alignment vertical="top" wrapText="1"/>
    </xf>
    <xf numFmtId="59" fontId="28" fillId="0" borderId="0" xfId="0" applyNumberFormat="1" applyFont="1" applyBorder="1" applyAlignment="1">
      <alignment vertical="top" wrapText="1"/>
    </xf>
    <xf numFmtId="59" fontId="36" fillId="0" borderId="0" xfId="0" applyNumberFormat="1" applyFont="1" applyBorder="1" applyAlignment="1">
      <alignment horizontal="center" vertical="top"/>
    </xf>
    <xf numFmtId="187" fontId="6" fillId="0" borderId="0" xfId="0" applyNumberFormat="1" applyFont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59" fontId="8" fillId="5" borderId="95" xfId="0" applyNumberFormat="1" applyFont="1" applyFill="1" applyBorder="1" applyAlignment="1">
      <alignment horizontal="center" vertical="top"/>
    </xf>
    <xf numFmtId="187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0" fontId="8" fillId="0" borderId="68" xfId="0" applyFont="1" applyFill="1" applyBorder="1" applyAlignment="1">
      <alignment vertical="top"/>
    </xf>
    <xf numFmtId="60" fontId="51" fillId="6" borderId="1" xfId="0" applyNumberFormat="1" applyFont="1" applyFill="1" applyBorder="1" applyAlignment="1">
      <alignment horizontal="center" vertical="top"/>
    </xf>
    <xf numFmtId="59" fontId="8" fillId="5" borderId="5" xfId="0" applyNumberFormat="1" applyFont="1" applyFill="1" applyBorder="1" applyAlignment="1">
      <alignment horizontal="center" vertical="top" wrapText="1"/>
    </xf>
    <xf numFmtId="0" fontId="32" fillId="5" borderId="5" xfId="0" applyFont="1" applyFill="1" applyBorder="1" applyAlignment="1">
      <alignment horizontal="center" vertical="top"/>
    </xf>
    <xf numFmtId="0" fontId="51" fillId="5" borderId="9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59" fontId="8" fillId="0" borderId="134" xfId="0" applyNumberFormat="1" applyFont="1" applyBorder="1" applyAlignment="1">
      <alignment horizontal="center" vertical="top" wrapText="1"/>
    </xf>
    <xf numFmtId="59" fontId="8" fillId="0" borderId="134" xfId="0" applyNumberFormat="1" applyFont="1" applyFill="1" applyBorder="1" applyAlignment="1">
      <alignment horizontal="center" vertical="top"/>
    </xf>
    <xf numFmtId="187" fontId="5" fillId="0" borderId="138" xfId="0" applyNumberFormat="1" applyFont="1" applyFill="1" applyBorder="1" applyAlignment="1">
      <alignment horizontal="center" vertical="top"/>
    </xf>
    <xf numFmtId="0" fontId="5" fillId="0" borderId="138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39" xfId="0" applyFont="1" applyFill="1" applyBorder="1" applyAlignment="1">
      <alignment horizontal="left" vertical="top" wrapText="1"/>
    </xf>
    <xf numFmtId="187" fontId="5" fillId="0" borderId="23" xfId="0" applyNumberFormat="1" applyFont="1" applyFill="1" applyBorder="1" applyAlignment="1">
      <alignment horizontal="center" vertical="top"/>
    </xf>
    <xf numFmtId="0" fontId="57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left" vertical="top"/>
    </xf>
    <xf numFmtId="0" fontId="8" fillId="5" borderId="140" xfId="0" applyFont="1" applyFill="1" applyBorder="1" applyAlignment="1">
      <alignment horizontal="left" vertical="top"/>
    </xf>
    <xf numFmtId="59" fontId="8" fillId="5" borderId="3" xfId="0" applyNumberFormat="1" applyFont="1" applyFill="1" applyBorder="1" applyAlignment="1">
      <alignment horizontal="center" vertical="top"/>
    </xf>
    <xf numFmtId="59" fontId="3" fillId="5" borderId="13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187" fontId="5" fillId="0" borderId="144" xfId="0" applyNumberFormat="1" applyFont="1" applyFill="1" applyBorder="1" applyAlignment="1">
      <alignment horizontal="center" vertical="top"/>
    </xf>
    <xf numFmtId="0" fontId="5" fillId="0" borderId="145" xfId="0" applyFont="1" applyFill="1" applyBorder="1" applyAlignment="1">
      <alignment horizontal="left" vertical="top"/>
    </xf>
    <xf numFmtId="59" fontId="3" fillId="5" borderId="95" xfId="0" applyNumberFormat="1" applyFont="1" applyFill="1" applyBorder="1" applyAlignment="1">
      <alignment vertical="top"/>
    </xf>
    <xf numFmtId="59" fontId="8" fillId="6" borderId="141" xfId="0" applyNumberFormat="1" applyFont="1" applyFill="1" applyBorder="1" applyAlignment="1">
      <alignment horizontal="center" vertical="top"/>
    </xf>
    <xf numFmtId="59" fontId="8" fillId="5" borderId="10" xfId="0" applyNumberFormat="1" applyFont="1" applyFill="1" applyBorder="1" applyAlignment="1">
      <alignment horizontal="center" vertical="top"/>
    </xf>
    <xf numFmtId="60" fontId="2" fillId="6" borderId="1" xfId="0" applyNumberFormat="1" applyFont="1" applyFill="1" applyBorder="1" applyAlignment="1">
      <alignment horizontal="center" vertical="top"/>
    </xf>
    <xf numFmtId="49" fontId="8" fillId="5" borderId="95" xfId="0" applyNumberFormat="1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center" vertical="top" wrapText="1"/>
    </xf>
    <xf numFmtId="0" fontId="3" fillId="5" borderId="95" xfId="0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horizontal="left" vertical="top"/>
    </xf>
    <xf numFmtId="0" fontId="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/>
    </xf>
    <xf numFmtId="59" fontId="38" fillId="5" borderId="95" xfId="0" applyNumberFormat="1" applyFont="1" applyFill="1" applyBorder="1" applyAlignment="1">
      <alignment vertical="top"/>
    </xf>
    <xf numFmtId="60" fontId="38" fillId="5" borderId="95" xfId="0" applyNumberFormat="1" applyFont="1" applyFill="1" applyBorder="1" applyAlignment="1">
      <alignment vertical="top"/>
    </xf>
    <xf numFmtId="60" fontId="3" fillId="5" borderId="95" xfId="0" applyNumberFormat="1" applyFont="1" applyFill="1" applyBorder="1" applyAlignment="1">
      <alignment vertical="top"/>
    </xf>
    <xf numFmtId="59" fontId="8" fillId="5" borderId="141" xfId="0" applyNumberFormat="1" applyFont="1" applyFill="1" applyBorder="1" applyAlignment="1">
      <alignment horizontal="center" vertical="top"/>
    </xf>
    <xf numFmtId="59" fontId="8" fillId="0" borderId="141" xfId="0" applyNumberFormat="1" applyFont="1" applyFill="1" applyBorder="1" applyAlignment="1">
      <alignment horizontal="center" vertical="top"/>
    </xf>
    <xf numFmtId="59" fontId="38" fillId="5" borderId="95" xfId="0" applyNumberFormat="1" applyFont="1" applyFill="1" applyBorder="1" applyAlignment="1">
      <alignment horizontal="center" vertical="top"/>
    </xf>
    <xf numFmtId="49" fontId="18" fillId="5" borderId="95" xfId="0" applyNumberFormat="1" applyFont="1" applyFill="1" applyBorder="1" applyAlignment="1">
      <alignment horizontal="center" vertical="top"/>
    </xf>
    <xf numFmtId="0" fontId="8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vertical="top"/>
    </xf>
    <xf numFmtId="60" fontId="8" fillId="6" borderId="134" xfId="0" applyNumberFormat="1" applyFont="1" applyFill="1" applyBorder="1" applyAlignment="1">
      <alignment horizontal="center" vertical="top" wrapText="1"/>
    </xf>
    <xf numFmtId="59" fontId="5" fillId="0" borderId="95" xfId="0" applyNumberFormat="1" applyFont="1" applyFill="1" applyBorder="1" applyAlignment="1">
      <alignment horizontal="center" vertical="top" wrapText="1"/>
    </xf>
    <xf numFmtId="59" fontId="3" fillId="5" borderId="146" xfId="0" applyNumberFormat="1" applyFont="1" applyFill="1" applyBorder="1" applyAlignment="1">
      <alignment horizontal="center" vertical="top"/>
    </xf>
    <xf numFmtId="59" fontId="8" fillId="6" borderId="146" xfId="0" applyNumberFormat="1" applyFont="1" applyFill="1" applyBorder="1" applyAlignment="1">
      <alignment horizontal="center" vertical="top"/>
    </xf>
    <xf numFmtId="0" fontId="3" fillId="0" borderId="149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149" xfId="0" applyFont="1" applyFill="1" applyBorder="1" applyAlignment="1">
      <alignment vertical="top"/>
    </xf>
    <xf numFmtId="59" fontId="8" fillId="5" borderId="95" xfId="0" applyNumberFormat="1" applyFont="1" applyFill="1" applyBorder="1" applyAlignment="1">
      <alignment horizontal="center" vertical="top" wrapText="1"/>
    </xf>
    <xf numFmtId="59" fontId="8" fillId="5" borderId="138" xfId="0" applyNumberFormat="1" applyFont="1" applyFill="1" applyBorder="1" applyAlignment="1">
      <alignment horizontal="center" vertical="top" wrapText="1"/>
    </xf>
    <xf numFmtId="0" fontId="51" fillId="5" borderId="138" xfId="0" applyFont="1" applyFill="1" applyBorder="1" applyAlignment="1">
      <alignment horizontal="center" vertical="top" wrapText="1"/>
    </xf>
    <xf numFmtId="187" fontId="3" fillId="0" borderId="34" xfId="0" applyNumberFormat="1" applyFont="1" applyFill="1" applyBorder="1" applyAlignment="1">
      <alignment horizontal="center" vertical="top"/>
    </xf>
    <xf numFmtId="0" fontId="57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/>
    </xf>
    <xf numFmtId="187" fontId="3" fillId="0" borderId="23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59" fontId="2" fillId="6" borderId="149" xfId="0" applyNumberFormat="1" applyFont="1" applyFill="1" applyBorder="1" applyAlignment="1">
      <alignment horizontal="center" vertical="top"/>
    </xf>
    <xf numFmtId="60" fontId="2" fillId="6" borderId="149" xfId="0" applyNumberFormat="1" applyFont="1" applyFill="1" applyBorder="1" applyAlignment="1">
      <alignment horizontal="center" vertical="top"/>
    </xf>
    <xf numFmtId="0" fontId="3" fillId="0" borderId="153" xfId="0" applyFont="1" applyBorder="1" applyAlignment="1">
      <alignment vertical="top"/>
    </xf>
    <xf numFmtId="0" fontId="5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53" xfId="0" applyFont="1" applyFill="1" applyBorder="1" applyAlignment="1">
      <alignment vertical="top"/>
    </xf>
    <xf numFmtId="0" fontId="10" fillId="0" borderId="150" xfId="0" applyFont="1" applyFill="1" applyBorder="1" applyAlignment="1">
      <alignment horizontal="center" vertical="top"/>
    </xf>
    <xf numFmtId="0" fontId="10" fillId="0" borderId="151" xfId="0" applyFont="1" applyFill="1" applyBorder="1" applyAlignment="1">
      <alignment horizontal="center" vertical="top"/>
    </xf>
    <xf numFmtId="0" fontId="3" fillId="0" borderId="152" xfId="0" applyFont="1" applyFill="1" applyBorder="1" applyAlignment="1">
      <alignment horizontal="center" vertical="top"/>
    </xf>
    <xf numFmtId="187" fontId="3" fillId="0" borderId="34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188" fontId="5" fillId="0" borderId="95" xfId="0" applyNumberFormat="1" applyFont="1" applyFill="1" applyBorder="1" applyAlignment="1">
      <alignment horizontal="center" vertical="top"/>
    </xf>
    <xf numFmtId="60" fontId="8" fillId="5" borderId="9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87" fontId="5" fillId="0" borderId="138" xfId="0" applyNumberFormat="1" applyFont="1" applyFill="1" applyBorder="1" applyAlignment="1">
      <alignment vertical="top"/>
    </xf>
    <xf numFmtId="0" fontId="8" fillId="5" borderId="155" xfId="0" applyFont="1" applyFill="1" applyBorder="1" applyAlignment="1">
      <alignment horizontal="center" vertical="top"/>
    </xf>
    <xf numFmtId="59" fontId="8" fillId="5" borderId="4" xfId="0" applyNumberFormat="1" applyFont="1" applyFill="1" applyBorder="1" applyAlignment="1">
      <alignment horizontal="center" vertical="top" wrapText="1"/>
    </xf>
    <xf numFmtId="59" fontId="8" fillId="5" borderId="147" xfId="0" applyNumberFormat="1" applyFont="1" applyFill="1" applyBorder="1" applyAlignment="1">
      <alignment horizontal="center" vertical="top" wrapText="1"/>
    </xf>
    <xf numFmtId="187" fontId="5" fillId="0" borderId="154" xfId="0" applyNumberFormat="1" applyFont="1" applyFill="1" applyBorder="1" applyAlignment="1">
      <alignment horizontal="center" vertical="top"/>
    </xf>
    <xf numFmtId="0" fontId="27" fillId="0" borderId="95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vertical="top" wrapText="1"/>
    </xf>
    <xf numFmtId="59" fontId="71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 wrapText="1"/>
    </xf>
    <xf numFmtId="187" fontId="5" fillId="0" borderId="156" xfId="0" applyNumberFormat="1" applyFont="1" applyFill="1" applyBorder="1" applyAlignment="1">
      <alignment horizontal="center" vertical="top"/>
    </xf>
    <xf numFmtId="59" fontId="8" fillId="0" borderId="159" xfId="0" applyNumberFormat="1" applyFont="1" applyFill="1" applyBorder="1" applyAlignment="1">
      <alignment horizontal="center" vertical="top"/>
    </xf>
    <xf numFmtId="60" fontId="8" fillId="6" borderId="159" xfId="0" applyNumberFormat="1" applyFont="1" applyFill="1" applyBorder="1" applyAlignment="1">
      <alignment horizontal="center" vertical="top" wrapText="1"/>
    </xf>
    <xf numFmtId="59" fontId="3" fillId="0" borderId="159" xfId="0" applyNumberFormat="1" applyFont="1" applyBorder="1" applyAlignment="1">
      <alignment horizontal="center" vertical="top"/>
    </xf>
    <xf numFmtId="59" fontId="3" fillId="6" borderId="159" xfId="0" applyNumberFormat="1" applyFont="1" applyFill="1" applyBorder="1" applyAlignment="1">
      <alignment horizontal="center" vertical="top"/>
    </xf>
    <xf numFmtId="187" fontId="5" fillId="0" borderId="158" xfId="0" applyNumberFormat="1" applyFont="1" applyFill="1" applyBorder="1" applyAlignment="1">
      <alignment horizontal="center" vertical="top"/>
    </xf>
    <xf numFmtId="49" fontId="22" fillId="5" borderId="56" xfId="0" applyNumberFormat="1" applyFont="1" applyFill="1" applyBorder="1" applyAlignment="1">
      <alignment horizontal="center" vertical="top" wrapText="1"/>
    </xf>
    <xf numFmtId="0" fontId="3" fillId="5" borderId="56" xfId="0" applyFont="1" applyFill="1" applyBorder="1" applyAlignment="1">
      <alignment vertical="top" wrapText="1"/>
    </xf>
    <xf numFmtId="0" fontId="3" fillId="5" borderId="56" xfId="0" applyFont="1" applyFill="1" applyBorder="1" applyAlignment="1">
      <alignment horizontal="center" vertical="top" wrapText="1"/>
    </xf>
    <xf numFmtId="0" fontId="55" fillId="5" borderId="56" xfId="0" applyFont="1" applyFill="1" applyBorder="1" applyAlignment="1">
      <alignment horizontal="left" vertical="top" wrapText="1"/>
    </xf>
    <xf numFmtId="0" fontId="26" fillId="5" borderId="85" xfId="0" applyFont="1" applyFill="1" applyBorder="1" applyAlignment="1">
      <alignment horizontal="left" vertical="top"/>
    </xf>
    <xf numFmtId="0" fontId="5" fillId="0" borderId="162" xfId="0" applyFont="1" applyFill="1" applyBorder="1" applyAlignment="1">
      <alignment horizontal="left" vertical="top"/>
    </xf>
    <xf numFmtId="59" fontId="77" fillId="5" borderId="159" xfId="0" applyNumberFormat="1" applyFont="1" applyFill="1" applyBorder="1" applyAlignment="1">
      <alignment horizontal="center" vertical="top"/>
    </xf>
    <xf numFmtId="0" fontId="8" fillId="5" borderId="159" xfId="0" applyFont="1" applyFill="1" applyBorder="1" applyAlignment="1">
      <alignment horizontal="left" vertical="top"/>
    </xf>
    <xf numFmtId="0" fontId="28" fillId="5" borderId="159" xfId="0" applyFont="1" applyFill="1" applyBorder="1" applyAlignment="1">
      <alignment vertical="top"/>
    </xf>
    <xf numFmtId="59" fontId="77" fillId="5" borderId="157" xfId="0" applyNumberFormat="1" applyFont="1" applyFill="1" applyBorder="1" applyAlignment="1">
      <alignment horizontal="center" vertical="top"/>
    </xf>
    <xf numFmtId="187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2" fontId="3" fillId="0" borderId="164" xfId="0" applyNumberFormat="1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top"/>
    </xf>
    <xf numFmtId="0" fontId="2" fillId="0" borderId="163" xfId="0" applyFont="1" applyBorder="1" applyAlignment="1">
      <alignment horizontal="center" vertical="top"/>
    </xf>
    <xf numFmtId="0" fontId="2" fillId="0" borderId="164" xfId="0" applyFont="1" applyBorder="1" applyAlignment="1">
      <alignment horizontal="center" vertical="top"/>
    </xf>
    <xf numFmtId="0" fontId="2" fillId="0" borderId="165" xfId="0" applyFont="1" applyBorder="1" applyAlignment="1">
      <alignment horizontal="center" vertical="top"/>
    </xf>
    <xf numFmtId="2" fontId="2" fillId="0" borderId="163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8" xfId="0" applyFont="1" applyBorder="1" applyAlignment="1">
      <alignment horizontal="center" vertical="top"/>
    </xf>
    <xf numFmtId="2" fontId="2" fillId="0" borderId="167" xfId="0" applyNumberFormat="1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center"/>
    </xf>
    <xf numFmtId="2" fontId="3" fillId="0" borderId="171" xfId="0" applyNumberFormat="1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top"/>
    </xf>
    <xf numFmtId="0" fontId="2" fillId="0" borderId="171" xfId="0" applyFont="1" applyBorder="1" applyAlignment="1">
      <alignment horizontal="center" vertical="top"/>
    </xf>
    <xf numFmtId="0" fontId="2" fillId="0" borderId="172" xfId="0" applyFont="1" applyBorder="1" applyAlignment="1">
      <alignment horizontal="center" vertical="top"/>
    </xf>
    <xf numFmtId="2" fontId="2" fillId="0" borderId="170" xfId="0" applyNumberFormat="1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top"/>
    </xf>
    <xf numFmtId="0" fontId="3" fillId="0" borderId="174" xfId="0" applyFont="1" applyBorder="1" applyAlignment="1">
      <alignment vertical="center"/>
    </xf>
    <xf numFmtId="59" fontId="5" fillId="0" borderId="143" xfId="0" applyNumberFormat="1" applyFont="1" applyBorder="1" applyAlignment="1">
      <alignment horizontal="center" vertical="center"/>
    </xf>
    <xf numFmtId="60" fontId="5" fillId="0" borderId="175" xfId="0" applyNumberFormat="1" applyFont="1" applyBorder="1" applyAlignment="1">
      <alignment horizontal="center" vertical="center"/>
    </xf>
    <xf numFmtId="2" fontId="2" fillId="0" borderId="143" xfId="0" applyNumberFormat="1" applyFont="1" applyBorder="1" applyAlignment="1">
      <alignment horizontal="center" vertical="center"/>
    </xf>
    <xf numFmtId="0" fontId="3" fillId="0" borderId="176" xfId="0" applyFont="1" applyBorder="1" applyAlignment="1">
      <alignment vertical="center"/>
    </xf>
    <xf numFmtId="59" fontId="5" fillId="0" borderId="177" xfId="0" applyNumberFormat="1" applyFont="1" applyBorder="1" applyAlignment="1">
      <alignment horizontal="center" vertical="center"/>
    </xf>
    <xf numFmtId="60" fontId="5" fillId="0" borderId="178" xfId="0" applyNumberFormat="1" applyFont="1" applyBorder="1" applyAlignment="1">
      <alignment horizontal="center" vertical="center"/>
    </xf>
    <xf numFmtId="60" fontId="57" fillId="0" borderId="176" xfId="0" applyNumberFormat="1" applyFont="1" applyFill="1" applyBorder="1" applyAlignment="1">
      <alignment horizontal="center" vertical="center"/>
    </xf>
    <xf numFmtId="60" fontId="2" fillId="0" borderId="177" xfId="0" applyNumberFormat="1" applyFont="1" applyFill="1" applyBorder="1" applyAlignment="1">
      <alignment horizontal="center" vertical="center"/>
    </xf>
    <xf numFmtId="59" fontId="5" fillId="0" borderId="178" xfId="0" applyNumberFormat="1" applyFont="1" applyFill="1" applyBorder="1" applyAlignment="1">
      <alignment horizontal="center" vertical="center"/>
    </xf>
    <xf numFmtId="60" fontId="5" fillId="0" borderId="176" xfId="0" applyNumberFormat="1" applyFont="1" applyFill="1" applyBorder="1" applyAlignment="1">
      <alignment horizontal="center" vertical="center"/>
    </xf>
    <xf numFmtId="2" fontId="51" fillId="0" borderId="178" xfId="0" applyNumberFormat="1" applyFont="1" applyFill="1" applyBorder="1" applyAlignment="1">
      <alignment horizontal="center" vertical="center"/>
    </xf>
    <xf numFmtId="59" fontId="3" fillId="0" borderId="176" xfId="0" applyNumberFormat="1" applyFont="1" applyBorder="1" applyAlignment="1">
      <alignment horizontal="center" vertical="center"/>
    </xf>
    <xf numFmtId="60" fontId="57" fillId="0" borderId="176" xfId="0" applyNumberFormat="1" applyFont="1" applyBorder="1" applyAlignment="1">
      <alignment horizontal="center" vertical="center"/>
    </xf>
    <xf numFmtId="60" fontId="2" fillId="0" borderId="177" xfId="0" applyNumberFormat="1" applyFont="1" applyBorder="1" applyAlignment="1">
      <alignment horizontal="center" vertical="center"/>
    </xf>
    <xf numFmtId="59" fontId="5" fillId="0" borderId="178" xfId="0" applyNumberFormat="1" applyFont="1" applyBorder="1" applyAlignment="1">
      <alignment horizontal="center" vertical="center"/>
    </xf>
    <xf numFmtId="60" fontId="5" fillId="0" borderId="176" xfId="0" applyNumberFormat="1" applyFont="1" applyBorder="1" applyAlignment="1">
      <alignment horizontal="center" vertical="center"/>
    </xf>
    <xf numFmtId="2" fontId="51" fillId="0" borderId="178" xfId="0" applyNumberFormat="1" applyFont="1" applyBorder="1" applyAlignment="1">
      <alignment horizontal="center" vertical="center"/>
    </xf>
    <xf numFmtId="59" fontId="3" fillId="0" borderId="179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80" xfId="0" applyFont="1" applyBorder="1" applyAlignment="1">
      <alignment vertical="center"/>
    </xf>
    <xf numFmtId="0" fontId="2" fillId="0" borderId="181" xfId="0" applyFont="1" applyBorder="1" applyAlignment="1">
      <alignment horizontal="center"/>
    </xf>
    <xf numFmtId="59" fontId="5" fillId="0" borderId="181" xfId="0" applyNumberFormat="1" applyFont="1" applyBorder="1" applyAlignment="1">
      <alignment horizontal="center" vertical="center"/>
    </xf>
    <xf numFmtId="0" fontId="2" fillId="0" borderId="181" xfId="0" applyFont="1" applyBorder="1" applyAlignment="1">
      <alignment horizontal="right"/>
    </xf>
    <xf numFmtId="60" fontId="57" fillId="0" borderId="180" xfId="0" applyNumberFormat="1" applyFont="1" applyBorder="1" applyAlignment="1">
      <alignment horizontal="center" vertical="center"/>
    </xf>
    <xf numFmtId="60" fontId="4" fillId="0" borderId="181" xfId="0" applyNumberFormat="1" applyFont="1" applyBorder="1" applyAlignment="1">
      <alignment horizontal="center" vertical="center"/>
    </xf>
    <xf numFmtId="59" fontId="5" fillId="0" borderId="182" xfId="0" applyNumberFormat="1" applyFont="1" applyBorder="1" applyAlignment="1">
      <alignment horizontal="center" vertical="center"/>
    </xf>
    <xf numFmtId="60" fontId="5" fillId="0" borderId="180" xfId="0" applyNumberFormat="1" applyFont="1" applyBorder="1" applyAlignment="1">
      <alignment horizontal="center" vertical="center"/>
    </xf>
    <xf numFmtId="2" fontId="4" fillId="0" borderId="181" xfId="0" applyNumberFormat="1" applyFont="1" applyBorder="1" applyAlignment="1">
      <alignment horizontal="center" vertical="center"/>
    </xf>
    <xf numFmtId="2" fontId="51" fillId="0" borderId="182" xfId="0" applyNumberFormat="1" applyFont="1" applyBorder="1" applyAlignment="1">
      <alignment horizontal="center" vertical="center"/>
    </xf>
    <xf numFmtId="59" fontId="2" fillId="0" borderId="183" xfId="0" applyNumberFormat="1" applyFont="1" applyBorder="1" applyAlignment="1">
      <alignment horizontal="center" vertical="center"/>
    </xf>
    <xf numFmtId="60" fontId="2" fillId="0" borderId="18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vertical="center"/>
    </xf>
    <xf numFmtId="59" fontId="5" fillId="0" borderId="164" xfId="0" applyNumberFormat="1" applyFont="1" applyBorder="1" applyAlignment="1">
      <alignment horizontal="center" vertical="center"/>
    </xf>
    <xf numFmtId="60" fontId="5" fillId="0" borderId="164" xfId="0" applyNumberFormat="1" applyFont="1" applyBorder="1" applyAlignment="1">
      <alignment horizontal="center" vertical="center"/>
    </xf>
    <xf numFmtId="0" fontId="3" fillId="0" borderId="184" xfId="0" applyFont="1" applyBorder="1" applyAlignment="1">
      <alignment vertical="center"/>
    </xf>
    <xf numFmtId="59" fontId="5" fillId="0" borderId="185" xfId="0" applyNumberFormat="1" applyFont="1" applyBorder="1" applyAlignment="1">
      <alignment horizontal="center" vertical="center"/>
    </xf>
    <xf numFmtId="60" fontId="5" fillId="0" borderId="185" xfId="0" applyNumberFormat="1" applyFont="1" applyBorder="1" applyAlignment="1">
      <alignment horizontal="center" vertical="center"/>
    </xf>
    <xf numFmtId="59" fontId="57" fillId="0" borderId="181" xfId="0" applyNumberFormat="1" applyFont="1" applyBorder="1" applyAlignment="1">
      <alignment horizontal="center" vertical="center"/>
    </xf>
    <xf numFmtId="59" fontId="8" fillId="6" borderId="188" xfId="0" applyNumberFormat="1" applyFont="1" applyFill="1" applyBorder="1" applyAlignment="1">
      <alignment horizontal="center" vertical="top"/>
    </xf>
    <xf numFmtId="60" fontId="2" fillId="6" borderId="153" xfId="0" applyNumberFormat="1" applyFont="1" applyFill="1" applyBorder="1" applyAlignment="1">
      <alignment horizontal="center" vertical="top"/>
    </xf>
    <xf numFmtId="60" fontId="3" fillId="0" borderId="190" xfId="0" applyNumberFormat="1" applyFont="1" applyBorder="1" applyAlignment="1">
      <alignment horizontal="center" vertical="center"/>
    </xf>
    <xf numFmtId="60" fontId="3" fillId="0" borderId="189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left" vertical="top"/>
    </xf>
    <xf numFmtId="0" fontId="5" fillId="0" borderId="198" xfId="0" applyFont="1" applyFill="1" applyBorder="1" applyAlignment="1">
      <alignment horizontal="left" vertical="top"/>
    </xf>
    <xf numFmtId="0" fontId="60" fillId="0" borderId="43" xfId="0" applyFont="1" applyFill="1" applyBorder="1" applyAlignment="1">
      <alignment horizontal="center" vertical="top" wrapText="1"/>
    </xf>
    <xf numFmtId="60" fontId="5" fillId="5" borderId="139" xfId="0" applyNumberFormat="1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 vertical="top" wrapText="1"/>
    </xf>
    <xf numFmtId="0" fontId="5" fillId="0" borderId="203" xfId="0" applyFont="1" applyFill="1" applyBorder="1" applyAlignment="1">
      <alignment vertical="top"/>
    </xf>
    <xf numFmtId="0" fontId="5" fillId="0" borderId="204" xfId="0" applyFont="1" applyFill="1" applyBorder="1" applyAlignment="1">
      <alignment vertical="top"/>
    </xf>
    <xf numFmtId="0" fontId="8" fillId="5" borderId="205" xfId="0" applyFont="1" applyFill="1" applyBorder="1" applyAlignment="1">
      <alignment horizontal="center" vertical="top"/>
    </xf>
    <xf numFmtId="0" fontId="8" fillId="0" borderId="206" xfId="0" applyFont="1" applyFill="1" applyBorder="1" applyAlignment="1">
      <alignment horizontal="center" vertical="top"/>
    </xf>
    <xf numFmtId="0" fontId="5" fillId="0" borderId="208" xfId="0" applyFont="1" applyFill="1" applyBorder="1" applyAlignment="1">
      <alignment horizontal="left" vertical="top" wrapText="1"/>
    </xf>
    <xf numFmtId="0" fontId="5" fillId="0" borderId="208" xfId="0" applyFont="1" applyFill="1" applyBorder="1" applyAlignment="1">
      <alignment horizontal="left" vertical="top"/>
    </xf>
    <xf numFmtId="0" fontId="5" fillId="0" borderId="209" xfId="0" applyFont="1" applyFill="1" applyBorder="1" applyAlignment="1">
      <alignment horizontal="left" vertical="top" wrapText="1"/>
    </xf>
    <xf numFmtId="59" fontId="23" fillId="5" borderId="5" xfId="0" applyNumberFormat="1" applyFont="1" applyFill="1" applyBorder="1" applyAlignment="1">
      <alignment horizontal="center" vertical="top" wrapText="1"/>
    </xf>
    <xf numFmtId="0" fontId="23" fillId="5" borderId="5" xfId="0" applyFont="1" applyFill="1" applyBorder="1" applyAlignment="1">
      <alignment horizontal="center" vertical="top" wrapText="1"/>
    </xf>
    <xf numFmtId="0" fontId="51" fillId="5" borderId="5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vertical="top"/>
    </xf>
    <xf numFmtId="0" fontId="5" fillId="5" borderId="60" xfId="0" applyFont="1" applyFill="1" applyBorder="1" applyAlignment="1">
      <alignment vertical="top"/>
    </xf>
    <xf numFmtId="0" fontId="5" fillId="5" borderId="9" xfId="0" applyFont="1" applyFill="1" applyBorder="1" applyAlignment="1">
      <alignment horizontal="center" vertical="top"/>
    </xf>
    <xf numFmtId="0" fontId="8" fillId="5" borderId="25" xfId="0" applyFont="1" applyFill="1" applyBorder="1" applyAlignment="1">
      <alignment vertical="top"/>
    </xf>
    <xf numFmtId="59" fontId="5" fillId="5" borderId="5" xfId="0" applyNumberFormat="1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left" vertical="top" wrapText="1"/>
    </xf>
    <xf numFmtId="0" fontId="5" fillId="0" borderId="210" xfId="0" applyFont="1" applyFill="1" applyBorder="1" applyAlignment="1">
      <alignment horizontal="left" vertical="top" wrapText="1"/>
    </xf>
    <xf numFmtId="0" fontId="8" fillId="5" borderId="212" xfId="0" applyFont="1" applyFill="1" applyBorder="1" applyAlignment="1">
      <alignment horizontal="center" vertical="top"/>
    </xf>
    <xf numFmtId="0" fontId="5" fillId="0" borderId="203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60" fontId="57" fillId="0" borderId="34" xfId="0" applyNumberFormat="1" applyFont="1" applyFill="1" applyBorder="1" applyAlignment="1">
      <alignment horizontal="center" vertical="top" wrapText="1"/>
    </xf>
    <xf numFmtId="0" fontId="2" fillId="0" borderId="143" xfId="0" applyFont="1" applyBorder="1" applyAlignment="1">
      <alignment vertical="center"/>
    </xf>
    <xf numFmtId="0" fontId="2" fillId="0" borderId="177" xfId="0" applyFont="1" applyBorder="1" applyAlignment="1">
      <alignment vertical="center"/>
    </xf>
    <xf numFmtId="0" fontId="2" fillId="0" borderId="164" xfId="0" applyFont="1" applyBorder="1" applyAlignment="1">
      <alignment vertical="center"/>
    </xf>
    <xf numFmtId="0" fontId="2" fillId="0" borderId="185" xfId="0" applyFont="1" applyBorder="1" applyAlignment="1">
      <alignment vertical="center"/>
    </xf>
    <xf numFmtId="59" fontId="8" fillId="0" borderId="67" xfId="0" applyNumberFormat="1" applyFont="1" applyBorder="1" applyAlignment="1">
      <alignment horizontal="right" vertical="top" wrapText="1"/>
    </xf>
    <xf numFmtId="59" fontId="8" fillId="0" borderId="69" xfId="0" applyNumberFormat="1" applyFont="1" applyBorder="1" applyAlignment="1">
      <alignment horizontal="left" vertical="top" wrapText="1"/>
    </xf>
    <xf numFmtId="59" fontId="8" fillId="5" borderId="5" xfId="0" applyNumberFormat="1" applyFont="1" applyFill="1" applyBorder="1" applyAlignment="1">
      <alignment horizontal="center" vertical="top"/>
    </xf>
    <xf numFmtId="59" fontId="57" fillId="6" borderId="1" xfId="0" applyNumberFormat="1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8" fillId="5" borderId="27" xfId="0" applyFont="1" applyFill="1" applyBorder="1" applyAlignment="1">
      <alignment horizontal="right" vertical="top"/>
    </xf>
    <xf numFmtId="59" fontId="8" fillId="5" borderId="10" xfId="0" applyNumberFormat="1" applyFont="1" applyFill="1" applyBorder="1" applyAlignment="1">
      <alignment horizontal="right" vertical="top"/>
    </xf>
    <xf numFmtId="59" fontId="8" fillId="5" borderId="213" xfId="0" applyNumberFormat="1" applyFont="1" applyFill="1" applyBorder="1" applyAlignment="1">
      <alignment horizontal="right" vertical="top"/>
    </xf>
    <xf numFmtId="0" fontId="57" fillId="0" borderId="217" xfId="0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/>
    </xf>
    <xf numFmtId="187" fontId="56" fillId="0" borderId="53" xfId="0" applyNumberFormat="1" applyFont="1" applyFill="1" applyBorder="1" applyAlignment="1">
      <alignment horizontal="center" vertical="top"/>
    </xf>
    <xf numFmtId="187" fontId="56" fillId="0" borderId="95" xfId="0" applyNumberFormat="1" applyFont="1" applyFill="1" applyBorder="1" applyAlignment="1">
      <alignment horizontal="center" vertical="top"/>
    </xf>
    <xf numFmtId="0" fontId="56" fillId="0" borderId="34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5" fillId="0" borderId="220" xfId="0" applyFont="1" applyFill="1" applyBorder="1" applyAlignment="1">
      <alignment horizontal="left" vertical="top"/>
    </xf>
    <xf numFmtId="0" fontId="38" fillId="5" borderId="95" xfId="0" applyFont="1" applyFill="1" applyBorder="1" applyAlignment="1">
      <alignment vertical="top"/>
    </xf>
    <xf numFmtId="0" fontId="8" fillId="5" borderId="43" xfId="0" applyFont="1" applyFill="1" applyBorder="1" applyAlignment="1">
      <alignment vertical="top"/>
    </xf>
    <xf numFmtId="0" fontId="3" fillId="5" borderId="43" xfId="0" applyFont="1" applyFill="1" applyBorder="1" applyAlignment="1">
      <alignment vertical="top"/>
    </xf>
    <xf numFmtId="0" fontId="51" fillId="5" borderId="43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vertical="top"/>
    </xf>
    <xf numFmtId="0" fontId="3" fillId="5" borderId="204" xfId="0" applyFont="1" applyFill="1" applyBorder="1" applyAlignment="1">
      <alignment vertical="top"/>
    </xf>
    <xf numFmtId="59" fontId="5" fillId="5" borderId="43" xfId="0" applyNumberFormat="1" applyFont="1" applyFill="1" applyBorder="1" applyAlignment="1">
      <alignment horizontal="center" vertical="top" wrapText="1"/>
    </xf>
    <xf numFmtId="59" fontId="60" fillId="5" borderId="43" xfId="0" applyNumberFormat="1" applyFont="1" applyFill="1" applyBorder="1" applyAlignment="1">
      <alignment horizontal="center" vertical="top" wrapText="1"/>
    </xf>
    <xf numFmtId="59" fontId="5" fillId="5" borderId="95" xfId="0" applyNumberFormat="1" applyFont="1" applyFill="1" applyBorder="1" applyAlignment="1">
      <alignment horizontal="center" vertical="top" wrapText="1"/>
    </xf>
    <xf numFmtId="59" fontId="5" fillId="5" borderId="203" xfId="0" applyNumberFormat="1" applyFont="1" applyFill="1" applyBorder="1" applyAlignment="1">
      <alignment horizontal="center" vertical="top" wrapText="1"/>
    </xf>
    <xf numFmtId="59" fontId="5" fillId="5" borderId="217" xfId="0" applyNumberFormat="1" applyFont="1" applyFill="1" applyBorder="1" applyAlignment="1">
      <alignment horizontal="center" vertical="top" wrapText="1"/>
    </xf>
    <xf numFmtId="59" fontId="69" fillId="5" borderId="5" xfId="0" applyNumberFormat="1" applyFont="1" applyFill="1" applyBorder="1" applyAlignment="1">
      <alignment horizontal="center" vertical="top" wrapText="1"/>
    </xf>
    <xf numFmtId="59" fontId="5" fillId="5" borderId="138" xfId="0" applyNumberFormat="1" applyFont="1" applyFill="1" applyBorder="1" applyAlignment="1">
      <alignment horizontal="center" vertical="top" wrapText="1"/>
    </xf>
    <xf numFmtId="0" fontId="51" fillId="5" borderId="203" xfId="0" applyFont="1" applyFill="1" applyBorder="1" applyAlignment="1">
      <alignment horizontal="center" vertical="top" wrapText="1"/>
    </xf>
    <xf numFmtId="0" fontId="3" fillId="5" borderId="203" xfId="0" applyFont="1" applyFill="1" applyBorder="1" applyAlignment="1">
      <alignment vertical="top"/>
    </xf>
    <xf numFmtId="0" fontId="51" fillId="5" borderId="217" xfId="0" applyFont="1" applyFill="1" applyBorder="1" applyAlignment="1">
      <alignment horizontal="center" vertical="top" wrapText="1"/>
    </xf>
    <xf numFmtId="0" fontId="3" fillId="5" borderId="217" xfId="0" applyFont="1" applyFill="1" applyBorder="1" applyAlignment="1">
      <alignment vertical="top"/>
    </xf>
    <xf numFmtId="0" fontId="57" fillId="5" borderId="95" xfId="0" applyFont="1" applyFill="1" applyBorder="1" applyAlignment="1">
      <alignment horizontal="center" vertical="top" wrapText="1"/>
    </xf>
    <xf numFmtId="0" fontId="57" fillId="5" borderId="203" xfId="0" applyFont="1" applyFill="1" applyBorder="1" applyAlignment="1">
      <alignment horizontal="center" vertical="top" wrapText="1"/>
    </xf>
    <xf numFmtId="0" fontId="57" fillId="5" borderId="138" xfId="0" applyFont="1" applyFill="1" applyBorder="1" applyAlignment="1">
      <alignment horizontal="center" vertical="top" wrapText="1"/>
    </xf>
    <xf numFmtId="0" fontId="71" fillId="5" borderId="37" xfId="0" applyFont="1" applyFill="1" applyBorder="1" applyAlignment="1">
      <alignment vertical="top" wrapText="1"/>
    </xf>
    <xf numFmtId="0" fontId="8" fillId="5" borderId="37" xfId="0" applyFont="1" applyFill="1" applyBorder="1" applyAlignment="1">
      <alignment vertical="top" wrapText="1"/>
    </xf>
    <xf numFmtId="0" fontId="71" fillId="5" borderId="37" xfId="0" applyFont="1" applyFill="1" applyBorder="1" applyAlignment="1">
      <alignment horizontal="center" vertical="top" wrapText="1"/>
    </xf>
    <xf numFmtId="0" fontId="71" fillId="5" borderId="217" xfId="0" applyFont="1" applyFill="1" applyBorder="1" applyAlignment="1">
      <alignment vertical="top" wrapText="1"/>
    </xf>
    <xf numFmtId="0" fontId="8" fillId="5" borderId="217" xfId="0" applyFont="1" applyFill="1" applyBorder="1" applyAlignment="1">
      <alignment vertical="top" wrapText="1"/>
    </xf>
    <xf numFmtId="0" fontId="71" fillId="5" borderId="217" xfId="0" applyFont="1" applyFill="1" applyBorder="1" applyAlignment="1">
      <alignment horizontal="center" vertical="top" wrapText="1"/>
    </xf>
    <xf numFmtId="0" fontId="52" fillId="5" borderId="56" xfId="0" applyFont="1" applyFill="1" applyBorder="1" applyAlignment="1">
      <alignment horizontal="center" vertical="top" wrapText="1"/>
    </xf>
    <xf numFmtId="0" fontId="52" fillId="5" borderId="58" xfId="0" applyFont="1" applyFill="1" applyBorder="1" applyAlignment="1">
      <alignment horizontal="center" vertical="top" wrapText="1"/>
    </xf>
    <xf numFmtId="0" fontId="8" fillId="5" borderId="204" xfId="0" applyFont="1" applyFill="1" applyBorder="1" applyAlignment="1">
      <alignment vertical="top" wrapText="1"/>
    </xf>
    <xf numFmtId="59" fontId="8" fillId="5" borderId="60" xfId="0" applyNumberFormat="1" applyFont="1" applyFill="1" applyBorder="1" applyAlignment="1">
      <alignment horizontal="center" vertical="top" wrapText="1"/>
    </xf>
    <xf numFmtId="0" fontId="52" fillId="5" borderId="53" xfId="0" applyFont="1" applyFill="1" applyBorder="1" applyAlignment="1">
      <alignment horizontal="left" vertical="top"/>
    </xf>
    <xf numFmtId="0" fontId="8" fillId="5" borderId="53" xfId="0" applyFont="1" applyFill="1" applyBorder="1" applyAlignment="1">
      <alignment horizontal="left" vertical="top"/>
    </xf>
    <xf numFmtId="0" fontId="8" fillId="5" borderId="37" xfId="0" applyFont="1" applyFill="1" applyBorder="1" applyAlignment="1">
      <alignment horizontal="left" vertical="top"/>
    </xf>
    <xf numFmtId="0" fontId="8" fillId="5" borderId="204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vertical="top"/>
    </xf>
    <xf numFmtId="0" fontId="5" fillId="5" borderId="95" xfId="0" applyFont="1" applyFill="1" applyBorder="1" applyAlignment="1">
      <alignment vertical="top"/>
    </xf>
    <xf numFmtId="0" fontId="51" fillId="5" borderId="207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vertical="top"/>
    </xf>
    <xf numFmtId="0" fontId="38" fillId="5" borderId="217" xfId="0" applyFont="1" applyFill="1" applyBorder="1"/>
    <xf numFmtId="0" fontId="38" fillId="5" borderId="217" xfId="0" applyFont="1" applyFill="1" applyBorder="1" applyAlignment="1">
      <alignment horizontal="center"/>
    </xf>
    <xf numFmtId="0" fontId="38" fillId="5" borderId="221" xfId="0" applyFont="1" applyFill="1" applyBorder="1" applyAlignment="1">
      <alignment horizontal="center"/>
    </xf>
    <xf numFmtId="0" fontId="108" fillId="5" borderId="37" xfId="0" applyFont="1" applyFill="1" applyBorder="1" applyAlignment="1">
      <alignment horizontal="center" vertical="top" wrapText="1"/>
    </xf>
    <xf numFmtId="0" fontId="38" fillId="5" borderId="37" xfId="0" applyFont="1" applyFill="1" applyBorder="1" applyAlignment="1">
      <alignment vertical="top"/>
    </xf>
    <xf numFmtId="0" fontId="38" fillId="5" borderId="221" xfId="0" applyFont="1" applyFill="1" applyBorder="1"/>
    <xf numFmtId="0" fontId="108" fillId="5" borderId="95" xfId="0" applyFont="1" applyFill="1" applyBorder="1" applyAlignment="1">
      <alignment horizontal="center" vertical="top" wrapText="1"/>
    </xf>
    <xf numFmtId="0" fontId="108" fillId="5" borderId="217" xfId="0" applyFont="1" applyFill="1" applyBorder="1" applyAlignment="1">
      <alignment horizontal="center" vertical="top" wrapText="1"/>
    </xf>
    <xf numFmtId="0" fontId="38" fillId="5" borderId="217" xfId="0" applyFont="1" applyFill="1" applyBorder="1" applyAlignment="1">
      <alignment vertical="top"/>
    </xf>
    <xf numFmtId="0" fontId="38" fillId="5" borderId="95" xfId="0" applyFont="1" applyFill="1" applyBorder="1"/>
    <xf numFmtId="0" fontId="38" fillId="5" borderId="96" xfId="0" applyFont="1" applyFill="1" applyBorder="1"/>
    <xf numFmtId="59" fontId="107" fillId="5" borderId="95" xfId="0" applyNumberFormat="1" applyFont="1" applyFill="1" applyBorder="1" applyAlignment="1">
      <alignment horizontal="left" vertical="top"/>
    </xf>
    <xf numFmtId="0" fontId="38" fillId="5" borderId="37" xfId="0" applyFont="1" applyFill="1" applyBorder="1"/>
    <xf numFmtId="0" fontId="38" fillId="5" borderId="71" xfId="0" applyFont="1" applyFill="1" applyBorder="1"/>
    <xf numFmtId="0" fontId="5" fillId="5" borderId="193" xfId="0" applyFont="1" applyFill="1" applyBorder="1" applyAlignment="1">
      <alignment vertical="top" wrapText="1"/>
    </xf>
    <xf numFmtId="0" fontId="5" fillId="5" borderId="193" xfId="0" applyFont="1" applyFill="1" applyBorder="1" applyAlignment="1">
      <alignment horizontal="center" vertical="top"/>
    </xf>
    <xf numFmtId="0" fontId="5" fillId="5" borderId="193" xfId="0" applyFont="1" applyFill="1" applyBorder="1" applyAlignment="1">
      <alignment horizontal="center" vertical="top" wrapText="1"/>
    </xf>
    <xf numFmtId="0" fontId="8" fillId="5" borderId="192" xfId="0" applyFont="1" applyFill="1" applyBorder="1" applyAlignment="1">
      <alignment vertical="top"/>
    </xf>
    <xf numFmtId="0" fontId="3" fillId="5" borderId="194" xfId="0" applyFont="1" applyFill="1" applyBorder="1" applyAlignment="1">
      <alignment vertical="top"/>
    </xf>
    <xf numFmtId="0" fontId="5" fillId="5" borderId="210" xfId="0" applyFont="1" applyFill="1" applyBorder="1" applyAlignment="1">
      <alignment vertical="top" wrapText="1"/>
    </xf>
    <xf numFmtId="0" fontId="5" fillId="5" borderId="210" xfId="0" applyFont="1" applyFill="1" applyBorder="1" applyAlignment="1">
      <alignment horizontal="center" vertical="top"/>
    </xf>
    <xf numFmtId="0" fontId="8" fillId="5" borderId="201" xfId="0" applyFont="1" applyFill="1" applyBorder="1" applyAlignment="1">
      <alignment vertical="top"/>
    </xf>
    <xf numFmtId="0" fontId="3" fillId="5" borderId="211" xfId="0" applyFont="1" applyFill="1" applyBorder="1" applyAlignment="1">
      <alignment vertical="top"/>
    </xf>
    <xf numFmtId="0" fontId="12" fillId="5" borderId="37" xfId="0" applyFont="1" applyFill="1" applyBorder="1" applyAlignment="1">
      <alignment vertical="top"/>
    </xf>
    <xf numFmtId="0" fontId="12" fillId="5" borderId="37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vertical="top"/>
    </xf>
    <xf numFmtId="0" fontId="8" fillId="5" borderId="37" xfId="0" applyFont="1" applyFill="1" applyBorder="1" applyAlignment="1">
      <alignment vertical="top"/>
    </xf>
    <xf numFmtId="0" fontId="8" fillId="5" borderId="203" xfId="0" applyFont="1" applyFill="1" applyBorder="1" applyAlignment="1">
      <alignment vertical="top"/>
    </xf>
    <xf numFmtId="0" fontId="5" fillId="5" borderId="203" xfId="0" applyFont="1" applyFill="1" applyBorder="1" applyAlignment="1">
      <alignment vertical="top"/>
    </xf>
    <xf numFmtId="0" fontId="12" fillId="5" borderId="43" xfId="0" applyFont="1" applyFill="1" applyBorder="1" applyAlignment="1">
      <alignment horizontal="center" vertical="top"/>
    </xf>
    <xf numFmtId="0" fontId="12" fillId="5" borderId="203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center" vertical="top"/>
    </xf>
    <xf numFmtId="0" fontId="8" fillId="5" borderId="43" xfId="0" applyFont="1" applyFill="1" applyBorder="1" applyAlignment="1">
      <alignment horizontal="center" vertical="top"/>
    </xf>
    <xf numFmtId="2" fontId="43" fillId="5" borderId="143" xfId="0" applyNumberFormat="1" applyFont="1" applyFill="1" applyBorder="1" applyAlignment="1">
      <alignment horizontal="center" vertical="center"/>
    </xf>
    <xf numFmtId="60" fontId="57" fillId="5" borderId="176" xfId="0" applyNumberFormat="1" applyFont="1" applyFill="1" applyBorder="1" applyAlignment="1">
      <alignment horizontal="center" vertical="center"/>
    </xf>
    <xf numFmtId="60" fontId="2" fillId="5" borderId="177" xfId="0" applyNumberFormat="1" applyFont="1" applyFill="1" applyBorder="1" applyAlignment="1">
      <alignment horizontal="center" vertical="center"/>
    </xf>
    <xf numFmtId="59" fontId="5" fillId="5" borderId="178" xfId="0" applyNumberFormat="1" applyFont="1" applyFill="1" applyBorder="1" applyAlignment="1">
      <alignment horizontal="center" vertical="center"/>
    </xf>
    <xf numFmtId="60" fontId="5" fillId="5" borderId="176" xfId="0" applyNumberFormat="1" applyFont="1" applyFill="1" applyBorder="1" applyAlignment="1">
      <alignment horizontal="center" vertical="center"/>
    </xf>
    <xf numFmtId="2" fontId="51" fillId="5" borderId="178" xfId="0" applyNumberFormat="1" applyFont="1" applyFill="1" applyBorder="1" applyAlignment="1">
      <alignment horizontal="center" vertical="center"/>
    </xf>
    <xf numFmtId="59" fontId="3" fillId="5" borderId="176" xfId="0" applyNumberFormat="1" applyFont="1" applyFill="1" applyBorder="1" applyAlignment="1">
      <alignment horizontal="center" vertical="center"/>
    </xf>
    <xf numFmtId="60" fontId="3" fillId="5" borderId="190" xfId="0" applyNumberFormat="1" applyFont="1" applyFill="1" applyBorder="1" applyAlignment="1">
      <alignment horizontal="center" vertical="center"/>
    </xf>
    <xf numFmtId="49" fontId="66" fillId="5" borderId="193" xfId="0" applyNumberFormat="1" applyFont="1" applyFill="1" applyBorder="1" applyAlignment="1">
      <alignment horizontal="center" vertical="top"/>
    </xf>
    <xf numFmtId="59" fontId="3" fillId="5" borderId="194" xfId="0" applyNumberFormat="1" applyFont="1" applyFill="1" applyBorder="1" applyAlignment="1">
      <alignment horizontal="center" vertical="top"/>
    </xf>
    <xf numFmtId="49" fontId="60" fillId="5" borderId="9" xfId="0" applyNumberFormat="1" applyFont="1" applyFill="1" applyBorder="1" applyAlignment="1">
      <alignment horizontal="center" vertical="top"/>
    </xf>
    <xf numFmtId="49" fontId="60" fillId="5" borderId="56" xfId="0" applyNumberFormat="1" applyFont="1" applyFill="1" applyBorder="1" applyAlignment="1">
      <alignment horizontal="center" vertical="top"/>
    </xf>
    <xf numFmtId="0" fontId="5" fillId="5" borderId="56" xfId="0" applyFont="1" applyFill="1" applyBorder="1" applyAlignment="1">
      <alignment horizontal="center" vertical="top"/>
    </xf>
    <xf numFmtId="0" fontId="8" fillId="5" borderId="57" xfId="0" applyFont="1" applyFill="1" applyBorder="1" applyAlignment="1">
      <alignment vertical="top"/>
    </xf>
    <xf numFmtId="0" fontId="5" fillId="5" borderId="195" xfId="0" applyFont="1" applyFill="1" applyBorder="1" applyAlignment="1">
      <alignment horizontal="center" vertical="top"/>
    </xf>
    <xf numFmtId="0" fontId="8" fillId="5" borderId="196" xfId="0" applyFont="1" applyFill="1" applyBorder="1" applyAlignment="1">
      <alignment vertical="top"/>
    </xf>
    <xf numFmtId="0" fontId="3" fillId="5" borderId="197" xfId="0" applyFont="1" applyFill="1" applyBorder="1" applyAlignment="1">
      <alignment vertical="top"/>
    </xf>
    <xf numFmtId="59" fontId="3" fillId="5" borderId="197" xfId="0" applyNumberFormat="1" applyFont="1" applyFill="1" applyBorder="1" applyAlignment="1">
      <alignment horizontal="center" vertical="top"/>
    </xf>
    <xf numFmtId="0" fontId="5" fillId="5" borderId="198" xfId="0" applyFont="1" applyFill="1" applyBorder="1" applyAlignment="1">
      <alignment horizontal="center" vertical="top"/>
    </xf>
    <xf numFmtId="0" fontId="8" fillId="5" borderId="199" xfId="0" applyFont="1" applyFill="1" applyBorder="1" applyAlignment="1">
      <alignment vertical="top"/>
    </xf>
    <xf numFmtId="0" fontId="3" fillId="5" borderId="200" xfId="0" applyFont="1" applyFill="1" applyBorder="1" applyAlignment="1">
      <alignment vertical="top"/>
    </xf>
    <xf numFmtId="59" fontId="3" fillId="5" borderId="200" xfId="0" applyNumberFormat="1" applyFont="1" applyFill="1" applyBorder="1" applyAlignment="1">
      <alignment horizontal="center" vertical="top"/>
    </xf>
    <xf numFmtId="0" fontId="5" fillId="5" borderId="145" xfId="0" applyFont="1" applyFill="1" applyBorder="1" applyAlignment="1">
      <alignment horizontal="center" vertical="top"/>
    </xf>
    <xf numFmtId="0" fontId="8" fillId="5" borderId="202" xfId="0" applyFont="1" applyFill="1" applyBorder="1" applyAlignment="1">
      <alignment vertical="top"/>
    </xf>
    <xf numFmtId="59" fontId="8" fillId="6" borderId="142" xfId="0" applyNumberFormat="1" applyFont="1" applyFill="1" applyBorder="1" applyAlignment="1">
      <alignment horizontal="center" vertical="top" wrapText="1"/>
    </xf>
    <xf numFmtId="59" fontId="8" fillId="6" borderId="95" xfId="0" applyNumberFormat="1" applyFont="1" applyFill="1" applyBorder="1" applyAlignment="1">
      <alignment horizontal="center" vertical="top" wrapText="1"/>
    </xf>
    <xf numFmtId="59" fontId="8" fillId="5" borderId="95" xfId="0" applyNumberFormat="1" applyFont="1" applyFill="1" applyBorder="1" applyAlignment="1">
      <alignment horizontal="left" vertical="top"/>
    </xf>
    <xf numFmtId="59" fontId="8" fillId="6" borderId="160" xfId="0" applyNumberFormat="1" applyFont="1" applyFill="1" applyBorder="1" applyAlignment="1">
      <alignment horizontal="center" vertical="top" wrapText="1"/>
    </xf>
    <xf numFmtId="59" fontId="8" fillId="6" borderId="219" xfId="0" applyNumberFormat="1" applyFont="1" applyFill="1" applyBorder="1" applyAlignment="1">
      <alignment horizontal="center" vertical="top" wrapText="1"/>
    </xf>
    <xf numFmtId="0" fontId="10" fillId="0" borderId="0" xfId="0" applyFont="1"/>
    <xf numFmtId="59" fontId="82" fillId="0" borderId="95" xfId="0" applyNumberFormat="1" applyFont="1" applyFill="1" applyBorder="1"/>
    <xf numFmtId="0" fontId="14" fillId="0" borderId="95" xfId="0" applyFont="1" applyFill="1" applyBorder="1"/>
    <xf numFmtId="0" fontId="47" fillId="0" borderId="95" xfId="0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87" fontId="5" fillId="0" borderId="220" xfId="0" applyNumberFormat="1" applyFont="1" applyFill="1" applyBorder="1" applyAlignment="1">
      <alignment horizontal="center" vertical="top"/>
    </xf>
    <xf numFmtId="0" fontId="57" fillId="0" borderId="220" xfId="0" applyFont="1" applyFill="1" applyBorder="1" applyAlignment="1">
      <alignment horizontal="center" vertical="center"/>
    </xf>
    <xf numFmtId="59" fontId="79" fillId="0" borderId="220" xfId="0" applyNumberFormat="1" applyFont="1" applyFill="1" applyBorder="1" applyAlignment="1">
      <alignment horizontal="center"/>
    </xf>
    <xf numFmtId="0" fontId="11" fillId="0" borderId="220" xfId="0" applyFont="1" applyFill="1" applyBorder="1" applyAlignment="1">
      <alignment horizontal="center"/>
    </xf>
    <xf numFmtId="0" fontId="3" fillId="0" borderId="220" xfId="0" applyFont="1" applyFill="1" applyBorder="1"/>
    <xf numFmtId="0" fontId="8" fillId="0" borderId="220" xfId="0" applyFont="1" applyFill="1" applyBorder="1"/>
    <xf numFmtId="0" fontId="57" fillId="0" borderId="0" xfId="0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 horizontal="left"/>
    </xf>
    <xf numFmtId="59" fontId="57" fillId="0" borderId="224" xfId="0" applyNumberFormat="1" applyFont="1" applyFill="1" applyBorder="1" applyAlignment="1">
      <alignment horizontal="center"/>
    </xf>
    <xf numFmtId="0" fontId="5" fillId="0" borderId="224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vertical="center"/>
    </xf>
    <xf numFmtId="59" fontId="5" fillId="0" borderId="95" xfId="0" applyNumberFormat="1" applyFont="1" applyFill="1" applyBorder="1" applyAlignment="1">
      <alignment horizontal="center" vertical="center" wrapText="1"/>
    </xf>
    <xf numFmtId="0" fontId="57" fillId="0" borderId="95" xfId="0" applyFont="1" applyFill="1" applyBorder="1" applyAlignment="1">
      <alignment horizontal="center" vertical="top" wrapText="1"/>
    </xf>
    <xf numFmtId="0" fontId="44" fillId="0" borderId="0" xfId="0" applyFont="1"/>
    <xf numFmtId="0" fontId="71" fillId="0" borderId="53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4" borderId="68" xfId="0" applyFont="1" applyFill="1" applyBorder="1" applyAlignment="1">
      <alignment vertical="center"/>
    </xf>
    <xf numFmtId="0" fontId="51" fillId="4" borderId="68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187" fontId="5" fillId="0" borderId="115" xfId="0" applyNumberFormat="1" applyFont="1" applyFill="1" applyBorder="1" applyAlignment="1">
      <alignment horizontal="center"/>
    </xf>
    <xf numFmtId="59" fontId="84" fillId="0" borderId="139" xfId="0" applyNumberFormat="1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187" fontId="5" fillId="0" borderId="224" xfId="0" applyNumberFormat="1" applyFont="1" applyFill="1" applyBorder="1" applyAlignment="1">
      <alignment horizontal="center"/>
    </xf>
    <xf numFmtId="59" fontId="84" fillId="0" borderId="224" xfId="0" applyNumberFormat="1" applyFont="1" applyFill="1" applyBorder="1" applyAlignment="1">
      <alignment horizontal="center" vertical="top" wrapText="1"/>
    </xf>
    <xf numFmtId="0" fontId="3" fillId="0" borderId="224" xfId="0" applyFont="1" applyFill="1" applyBorder="1" applyAlignment="1">
      <alignment horizontal="center" vertical="top" wrapText="1"/>
    </xf>
    <xf numFmtId="0" fontId="5" fillId="0" borderId="224" xfId="0" applyFont="1" applyFill="1" applyBorder="1" applyAlignment="1">
      <alignment horizontal="center" vertical="center"/>
    </xf>
    <xf numFmtId="187" fontId="63" fillId="0" borderId="220" xfId="0" applyNumberFormat="1" applyFont="1" applyFill="1" applyBorder="1"/>
    <xf numFmtId="59" fontId="84" fillId="0" borderId="220" xfId="0" applyNumberFormat="1" applyFont="1" applyFill="1" applyBorder="1" applyAlignment="1">
      <alignment horizontal="center" vertical="top" wrapText="1"/>
    </xf>
    <xf numFmtId="0" fontId="3" fillId="0" borderId="220" xfId="0" applyFont="1" applyFill="1" applyBorder="1" applyAlignment="1">
      <alignment horizontal="center" wrapText="1"/>
    </xf>
    <xf numFmtId="0" fontId="20" fillId="0" borderId="220" xfId="0" applyFont="1" applyFill="1" applyBorder="1" applyAlignment="1">
      <alignment horizontal="center" wrapText="1"/>
    </xf>
    <xf numFmtId="0" fontId="5" fillId="0" borderId="220" xfId="0" applyFont="1" applyFill="1" applyBorder="1" applyAlignment="1">
      <alignment horizontal="center" vertical="center"/>
    </xf>
    <xf numFmtId="187" fontId="63" fillId="0" borderId="0" xfId="0" applyNumberFormat="1" applyFont="1" applyFill="1" applyBorder="1"/>
    <xf numFmtId="59" fontId="84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87" fontId="63" fillId="0" borderId="60" xfId="0" applyNumberFormat="1" applyFont="1" applyFill="1" applyBorder="1"/>
    <xf numFmtId="59" fontId="84" fillId="0" borderId="60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horizontal="center" wrapText="1"/>
    </xf>
    <xf numFmtId="0" fontId="47" fillId="0" borderId="0" xfId="0" applyFont="1"/>
    <xf numFmtId="0" fontId="12" fillId="0" borderId="0" xfId="0" applyFont="1" applyAlignment="1">
      <alignment horizontal="justify" vertical="center"/>
    </xf>
    <xf numFmtId="187" fontId="5" fillId="0" borderId="75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12" fillId="0" borderId="60" xfId="0" applyNumberFormat="1" applyFont="1" applyBorder="1" applyAlignment="1">
      <alignment vertical="center"/>
    </xf>
    <xf numFmtId="187" fontId="63" fillId="0" borderId="6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59" fontId="84" fillId="0" borderId="60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7" fontId="63" fillId="0" borderId="224" xfId="0" applyNumberFormat="1" applyFont="1" applyFill="1" applyBorder="1" applyAlignment="1">
      <alignment vertical="center"/>
    </xf>
    <xf numFmtId="59" fontId="84" fillId="0" borderId="224" xfId="0" applyNumberFormat="1" applyFont="1" applyFill="1" applyBorder="1" applyAlignment="1">
      <alignment horizontal="center" vertical="center" wrapText="1"/>
    </xf>
    <xf numFmtId="0" fontId="3" fillId="0" borderId="224" xfId="0" applyFont="1" applyFill="1" applyBorder="1" applyAlignment="1">
      <alignment horizontal="center" vertical="center" wrapText="1"/>
    </xf>
    <xf numFmtId="0" fontId="20" fillId="0" borderId="224" xfId="0" applyFont="1" applyFill="1" applyBorder="1" applyAlignment="1">
      <alignment horizontal="center" vertical="center" wrapText="1"/>
    </xf>
    <xf numFmtId="0" fontId="8" fillId="0" borderId="224" xfId="0" applyFont="1" applyFill="1" applyBorder="1" applyAlignment="1">
      <alignment vertical="center"/>
    </xf>
    <xf numFmtId="187" fontId="63" fillId="0" borderId="177" xfId="0" applyNumberFormat="1" applyFont="1" applyFill="1" applyBorder="1"/>
    <xf numFmtId="0" fontId="5" fillId="0" borderId="177" xfId="0" applyFont="1" applyFill="1" applyBorder="1" applyAlignment="1">
      <alignment horizontal="left" vertical="top"/>
    </xf>
    <xf numFmtId="59" fontId="84" fillId="0" borderId="177" xfId="0" applyNumberFormat="1" applyFont="1" applyFill="1" applyBorder="1" applyAlignment="1">
      <alignment horizontal="center" vertical="top" wrapText="1"/>
    </xf>
    <xf numFmtId="0" fontId="3" fillId="0" borderId="177" xfId="0" applyFont="1" applyFill="1" applyBorder="1" applyAlignment="1">
      <alignment horizontal="center" wrapText="1"/>
    </xf>
    <xf numFmtId="0" fontId="20" fillId="0" borderId="177" xfId="0" applyFont="1" applyFill="1" applyBorder="1" applyAlignment="1">
      <alignment horizontal="center" wrapText="1"/>
    </xf>
    <xf numFmtId="0" fontId="5" fillId="0" borderId="177" xfId="0" applyFont="1" applyFill="1" applyBorder="1" applyAlignment="1">
      <alignment horizontal="center" vertical="center"/>
    </xf>
    <xf numFmtId="0" fontId="8" fillId="0" borderId="177" xfId="0" applyFont="1" applyFill="1" applyBorder="1"/>
    <xf numFmtId="187" fontId="5" fillId="0" borderId="225" xfId="0" applyNumberFormat="1" applyFont="1" applyFill="1" applyBorder="1" applyAlignment="1">
      <alignment horizontal="center" vertical="center"/>
    </xf>
    <xf numFmtId="187" fontId="5" fillId="0" borderId="60" xfId="0" applyNumberFormat="1" applyFont="1" applyFill="1" applyBorder="1" applyAlignment="1">
      <alignment horizontal="center"/>
    </xf>
    <xf numFmtId="0" fontId="3" fillId="2" borderId="220" xfId="0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 wrapText="1"/>
    </xf>
    <xf numFmtId="0" fontId="5" fillId="5" borderId="153" xfId="0" applyFont="1" applyFill="1" applyBorder="1" applyAlignment="1">
      <alignment horizontal="center" wrapText="1"/>
    </xf>
    <xf numFmtId="0" fontId="8" fillId="5" borderId="153" xfId="0" applyFont="1" applyFill="1" applyBorder="1" applyAlignment="1">
      <alignment horizontal="center"/>
    </xf>
    <xf numFmtId="187" fontId="3" fillId="2" borderId="153" xfId="0" applyNumberFormat="1" applyFont="1" applyFill="1" applyBorder="1" applyAlignment="1">
      <alignment horizontal="center"/>
    </xf>
    <xf numFmtId="187" fontId="3" fillId="4" borderId="153" xfId="0" applyNumberFormat="1" applyFont="1" applyFill="1" applyBorder="1" applyAlignment="1">
      <alignment horizontal="center"/>
    </xf>
    <xf numFmtId="187" fontId="5" fillId="0" borderId="9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59" fontId="3" fillId="3" borderId="143" xfId="0" applyNumberFormat="1" applyFont="1" applyFill="1" applyBorder="1" applyAlignment="1">
      <alignment horizontal="center" vertical="top" wrapText="1"/>
    </xf>
    <xf numFmtId="59" fontId="3" fillId="3" borderId="143" xfId="0" applyNumberFormat="1" applyFont="1" applyFill="1" applyBorder="1" applyAlignment="1">
      <alignment horizontal="center" vertical="center" wrapText="1"/>
    </xf>
    <xf numFmtId="59" fontId="8" fillId="0" borderId="3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87" fontId="3" fillId="5" borderId="23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left" vertical="center"/>
    </xf>
    <xf numFmtId="0" fontId="51" fillId="4" borderId="69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56" fillId="5" borderId="31" xfId="0" applyFont="1" applyFill="1" applyBorder="1" applyAlignment="1">
      <alignment horizontal="center" wrapText="1"/>
    </xf>
    <xf numFmtId="187" fontId="3" fillId="5" borderId="153" xfId="0" applyNumberFormat="1" applyFont="1" applyFill="1" applyBorder="1" applyAlignment="1"/>
    <xf numFmtId="0" fontId="57" fillId="5" borderId="1" xfId="0" applyFont="1" applyFill="1" applyBorder="1" applyAlignment="1">
      <alignment horizontal="center" wrapText="1"/>
    </xf>
    <xf numFmtId="43" fontId="10" fillId="5" borderId="153" xfId="2" applyFont="1" applyFill="1" applyBorder="1" applyAlignment="1">
      <alignment horizontal="center" vertical="top"/>
    </xf>
    <xf numFmtId="0" fontId="10" fillId="5" borderId="153" xfId="0" applyFont="1" applyFill="1" applyBorder="1" applyAlignment="1">
      <alignment horizontal="center" vertical="top"/>
    </xf>
    <xf numFmtId="0" fontId="3" fillId="5" borderId="153" xfId="0" applyFont="1" applyFill="1" applyBorder="1" applyAlignment="1">
      <alignment horizontal="center" vertical="top"/>
    </xf>
    <xf numFmtId="0" fontId="8" fillId="5" borderId="153" xfId="0" applyFont="1" applyFill="1" applyBorder="1" applyAlignment="1">
      <alignment horizontal="center" vertical="top"/>
    </xf>
    <xf numFmtId="0" fontId="3" fillId="5" borderId="0" xfId="0" applyFont="1" applyFill="1"/>
    <xf numFmtId="187" fontId="3" fillId="7" borderId="153" xfId="0" applyNumberFormat="1" applyFont="1" applyFill="1" applyBorder="1" applyAlignment="1"/>
    <xf numFmtId="0" fontId="57" fillId="7" borderId="1" xfId="0" applyFont="1" applyFill="1" applyBorder="1" applyAlignment="1">
      <alignment horizontal="center" wrapText="1"/>
    </xf>
    <xf numFmtId="43" fontId="10" fillId="7" borderId="153" xfId="2" applyFont="1" applyFill="1" applyBorder="1" applyAlignment="1">
      <alignment horizontal="center" vertical="top"/>
    </xf>
    <xf numFmtId="0" fontId="10" fillId="7" borderId="153" xfId="0" applyFont="1" applyFill="1" applyBorder="1" applyAlignment="1">
      <alignment horizontal="center" vertical="top"/>
    </xf>
    <xf numFmtId="0" fontId="3" fillId="7" borderId="153" xfId="0" applyFont="1" applyFill="1" applyBorder="1" applyAlignment="1">
      <alignment horizontal="center" vertical="top"/>
    </xf>
    <xf numFmtId="0" fontId="8" fillId="7" borderId="153" xfId="0" applyFont="1" applyFill="1" applyBorder="1" applyAlignment="1">
      <alignment horizontal="center" vertical="top"/>
    </xf>
    <xf numFmtId="0" fontId="3" fillId="7" borderId="0" xfId="0" applyFont="1" applyFill="1"/>
    <xf numFmtId="59" fontId="109" fillId="5" borderId="153" xfId="0" applyNumberFormat="1" applyFont="1" applyFill="1" applyBorder="1" applyAlignment="1">
      <alignment horizontal="center" vertical="top"/>
    </xf>
    <xf numFmtId="59" fontId="109" fillId="7" borderId="153" xfId="0" applyNumberFormat="1" applyFont="1" applyFill="1" applyBorder="1" applyAlignment="1">
      <alignment horizontal="center" vertical="top"/>
    </xf>
    <xf numFmtId="187" fontId="3" fillId="2" borderId="153" xfId="0" applyNumberFormat="1" applyFont="1" applyFill="1" applyBorder="1" applyAlignment="1"/>
    <xf numFmtId="43" fontId="10" fillId="2" borderId="153" xfId="2" applyFont="1" applyFill="1" applyBorder="1" applyAlignment="1">
      <alignment horizontal="center" vertical="top"/>
    </xf>
    <xf numFmtId="0" fontId="10" fillId="2" borderId="153" xfId="0" applyFont="1" applyFill="1" applyBorder="1" applyAlignment="1">
      <alignment horizontal="center" vertical="top"/>
    </xf>
    <xf numFmtId="0" fontId="3" fillId="2" borderId="153" xfId="0" applyFont="1" applyFill="1" applyBorder="1" applyAlignment="1">
      <alignment horizontal="center" vertical="top"/>
    </xf>
    <xf numFmtId="0" fontId="8" fillId="2" borderId="153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left"/>
    </xf>
    <xf numFmtId="187" fontId="5" fillId="3" borderId="153" xfId="0" applyNumberFormat="1" applyFont="1" applyFill="1" applyBorder="1" applyAlignment="1">
      <alignment vertical="center"/>
    </xf>
    <xf numFmtId="59" fontId="109" fillId="2" borderId="1" xfId="0" applyNumberFormat="1" applyFont="1" applyFill="1" applyBorder="1" applyAlignment="1">
      <alignment horizontal="center" vertical="top"/>
    </xf>
    <xf numFmtId="59" fontId="109" fillId="2" borderId="153" xfId="0" applyNumberFormat="1" applyFont="1" applyFill="1" applyBorder="1" applyAlignment="1">
      <alignment horizontal="center" vertical="top"/>
    </xf>
    <xf numFmtId="0" fontId="47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left"/>
    </xf>
    <xf numFmtId="0" fontId="10" fillId="0" borderId="0" xfId="0" applyFont="1" applyAlignment="1">
      <alignment horizontal="justify" vertical="center"/>
    </xf>
    <xf numFmtId="0" fontId="111" fillId="0" borderId="227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59" fontId="12" fillId="0" borderId="95" xfId="0" applyNumberFormat="1" applyFont="1" applyBorder="1" applyAlignment="1">
      <alignment horizontal="justify" vertical="center"/>
    </xf>
    <xf numFmtId="0" fontId="12" fillId="0" borderId="95" xfId="0" applyFont="1" applyBorder="1" applyAlignment="1">
      <alignment horizontal="justify" vertical="center"/>
    </xf>
    <xf numFmtId="187" fontId="5" fillId="0" borderId="138" xfId="0" applyNumberFormat="1" applyFont="1" applyFill="1" applyBorder="1"/>
    <xf numFmtId="0" fontId="12" fillId="0" borderId="138" xfId="0" applyFont="1" applyBorder="1" applyAlignment="1">
      <alignment horizontal="justify" vertical="center"/>
    </xf>
    <xf numFmtId="0" fontId="8" fillId="0" borderId="138" xfId="0" applyFont="1" applyFill="1" applyBorder="1" applyAlignment="1">
      <alignment vertical="center"/>
    </xf>
    <xf numFmtId="0" fontId="5" fillId="0" borderId="138" xfId="0" applyFont="1" applyFill="1" applyBorder="1"/>
    <xf numFmtId="0" fontId="8" fillId="0" borderId="138" xfId="0" applyFont="1" applyFill="1" applyBorder="1"/>
    <xf numFmtId="187" fontId="5" fillId="0" borderId="220" xfId="0" applyNumberFormat="1" applyFont="1" applyFill="1" applyBorder="1"/>
    <xf numFmtId="59" fontId="5" fillId="0" borderId="220" xfId="0" applyNumberFormat="1" applyFont="1" applyFill="1" applyBorder="1" applyAlignment="1">
      <alignment wrapText="1"/>
    </xf>
    <xf numFmtId="0" fontId="8" fillId="0" borderId="220" xfId="0" applyFont="1" applyFill="1" applyBorder="1" applyAlignment="1">
      <alignment vertical="center"/>
    </xf>
    <xf numFmtId="0" fontId="5" fillId="0" borderId="220" xfId="0" applyFont="1" applyFill="1" applyBorder="1"/>
    <xf numFmtId="0" fontId="112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readingOrder="1"/>
    </xf>
    <xf numFmtId="0" fontId="113" fillId="0" borderId="0" xfId="0" applyFont="1"/>
    <xf numFmtId="188" fontId="5" fillId="0" borderId="95" xfId="0" applyNumberFormat="1" applyFont="1" applyFill="1" applyBorder="1" applyAlignment="1">
      <alignment horizontal="center" vertical="center"/>
    </xf>
    <xf numFmtId="0" fontId="114" fillId="0" borderId="0" xfId="0" applyFont="1"/>
    <xf numFmtId="49" fontId="5" fillId="0" borderId="5" xfId="0" applyNumberFormat="1" applyFont="1" applyFill="1" applyBorder="1" applyAlignment="1">
      <alignment horizontal="left" wrapText="1" readingOrder="1"/>
    </xf>
    <xf numFmtId="49" fontId="5" fillId="0" borderId="95" xfId="0" applyNumberFormat="1" applyFont="1" applyFill="1" applyBorder="1" applyAlignment="1">
      <alignment horizontal="left" wrapText="1" readingOrder="1"/>
    </xf>
    <xf numFmtId="0" fontId="8" fillId="0" borderId="96" xfId="0" applyFont="1" applyFill="1" applyBorder="1" applyAlignment="1">
      <alignment horizontal="center" vertical="top"/>
    </xf>
    <xf numFmtId="0" fontId="8" fillId="0" borderId="96" xfId="0" applyFont="1" applyFill="1" applyBorder="1"/>
    <xf numFmtId="49" fontId="5" fillId="0" borderId="0" xfId="0" applyNumberFormat="1" applyFont="1" applyFill="1" applyBorder="1" applyAlignment="1">
      <alignment horizontal="left" wrapText="1" readingOrder="1"/>
    </xf>
    <xf numFmtId="49" fontId="5" fillId="0" borderId="220" xfId="0" applyNumberFormat="1" applyFont="1" applyFill="1" applyBorder="1" applyAlignment="1">
      <alignment horizontal="left" wrapText="1" readingOrder="1"/>
    </xf>
    <xf numFmtId="0" fontId="12" fillId="0" borderId="95" xfId="0" applyFont="1" applyFill="1" applyBorder="1" applyAlignment="1">
      <alignment horizontal="left" readingOrder="1"/>
    </xf>
    <xf numFmtId="0" fontId="12" fillId="0" borderId="138" xfId="0" applyFont="1" applyFill="1" applyBorder="1" applyAlignment="1">
      <alignment horizontal="left" readingOrder="1"/>
    </xf>
    <xf numFmtId="187" fontId="3" fillId="2" borderId="153" xfId="0" applyNumberFormat="1" applyFont="1" applyFill="1" applyBorder="1"/>
    <xf numFmtId="0" fontId="3" fillId="2" borderId="153" xfId="0" applyFont="1" applyFill="1" applyBorder="1"/>
    <xf numFmtId="0" fontId="8" fillId="2" borderId="153" xfId="0" applyFont="1" applyFill="1" applyBorder="1"/>
    <xf numFmtId="0" fontId="32" fillId="0" borderId="238" xfId="0" applyFont="1" applyBorder="1"/>
    <xf numFmtId="0" fontId="32" fillId="0" borderId="109" xfId="0" applyFont="1" applyBorder="1"/>
    <xf numFmtId="0" fontId="32" fillId="0" borderId="239" xfId="0" applyFont="1" applyBorder="1"/>
    <xf numFmtId="59" fontId="32" fillId="0" borderId="240" xfId="0" applyNumberFormat="1" applyFont="1" applyBorder="1" applyAlignment="1">
      <alignment horizontal="center"/>
    </xf>
    <xf numFmtId="49" fontId="32" fillId="0" borderId="239" xfId="0" applyNumberFormat="1" applyFont="1" applyBorder="1"/>
    <xf numFmtId="59" fontId="32" fillId="0" borderId="143" xfId="0" applyNumberFormat="1" applyFont="1" applyBorder="1" applyAlignment="1">
      <alignment horizontal="center"/>
    </xf>
    <xf numFmtId="0" fontId="32" fillId="0" borderId="240" xfId="0" applyFont="1" applyBorder="1"/>
    <xf numFmtId="59" fontId="44" fillId="0" borderId="66" xfId="0" applyNumberFormat="1" applyFont="1" applyBorder="1" applyAlignment="1">
      <alignment horizontal="center" vertical="top"/>
    </xf>
    <xf numFmtId="0" fontId="90" fillId="0" borderId="143" xfId="0" applyFont="1" applyBorder="1" applyAlignment="1">
      <alignment horizontal="center"/>
    </xf>
    <xf numFmtId="59" fontId="2" fillId="0" borderId="150" xfId="0" applyNumberFormat="1" applyFont="1" applyBorder="1" applyAlignment="1">
      <alignment horizontal="center"/>
    </xf>
    <xf numFmtId="59" fontId="3" fillId="0" borderId="150" xfId="0" applyNumberFormat="1" applyFont="1" applyBorder="1" applyAlignment="1">
      <alignment horizontal="center"/>
    </xf>
    <xf numFmtId="59" fontId="3" fillId="0" borderId="227" xfId="0" applyNumberFormat="1" applyFont="1" applyBorder="1" applyAlignment="1">
      <alignment horizontal="center"/>
    </xf>
    <xf numFmtId="59" fontId="3" fillId="0" borderId="216" xfId="0" applyNumberFormat="1" applyFont="1" applyBorder="1" applyAlignment="1">
      <alignment horizontal="center"/>
    </xf>
    <xf numFmtId="59" fontId="2" fillId="0" borderId="177" xfId="0" applyNumberFormat="1" applyFont="1" applyBorder="1" applyAlignment="1">
      <alignment horizontal="center"/>
    </xf>
    <xf numFmtId="59" fontId="3" fillId="0" borderId="241" xfId="0" applyNumberFormat="1" applyFont="1" applyBorder="1" applyAlignment="1">
      <alignment horizontal="center"/>
    </xf>
    <xf numFmtId="59" fontId="3" fillId="0" borderId="240" xfId="0" applyNumberFormat="1" applyFont="1" applyBorder="1" applyAlignment="1">
      <alignment horizontal="center"/>
    </xf>
    <xf numFmtId="59" fontId="2" fillId="0" borderId="241" xfId="0" applyNumberFormat="1" applyFont="1" applyBorder="1" applyAlignment="1">
      <alignment horizontal="center"/>
    </xf>
    <xf numFmtId="0" fontId="93" fillId="0" borderId="138" xfId="0" applyFont="1" applyBorder="1" applyAlignment="1">
      <alignment horizontal="center"/>
    </xf>
    <xf numFmtId="0" fontId="93" fillId="0" borderId="95" xfId="0" applyFont="1" applyBorder="1" applyAlignment="1">
      <alignment horizontal="center"/>
    </xf>
    <xf numFmtId="0" fontId="30" fillId="0" borderId="227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218" xfId="0" applyFont="1" applyBorder="1" applyAlignment="1">
      <alignment horizontal="center"/>
    </xf>
    <xf numFmtId="0" fontId="30" fillId="0" borderId="216" xfId="0" applyFont="1" applyBorder="1" applyAlignment="1">
      <alignment horizontal="center"/>
    </xf>
    <xf numFmtId="0" fontId="30" fillId="0" borderId="242" xfId="0" applyFont="1" applyBorder="1" applyAlignment="1">
      <alignment horizontal="center"/>
    </xf>
    <xf numFmtId="59" fontId="43" fillId="0" borderId="66" xfId="0" applyNumberFormat="1" applyFont="1" applyBorder="1" applyAlignment="1">
      <alignment horizontal="center" vertical="top"/>
    </xf>
    <xf numFmtId="59" fontId="43" fillId="0" borderId="67" xfId="0" applyNumberFormat="1" applyFont="1" applyBorder="1" applyAlignment="1">
      <alignment horizontal="center"/>
    </xf>
    <xf numFmtId="59" fontId="43" fillId="0" borderId="128" xfId="0" applyNumberFormat="1" applyFont="1" applyBorder="1" applyAlignment="1">
      <alignment horizontal="center"/>
    </xf>
    <xf numFmtId="59" fontId="43" fillId="0" borderId="111" xfId="0" applyNumberFormat="1" applyFont="1" applyBorder="1" applyAlignment="1">
      <alignment horizontal="center"/>
    </xf>
    <xf numFmtId="59" fontId="43" fillId="0" borderId="68" xfId="0" applyNumberFormat="1" applyFont="1" applyBorder="1" applyAlignment="1">
      <alignment horizontal="center"/>
    </xf>
    <xf numFmtId="59" fontId="43" fillId="0" borderId="66" xfId="0" applyNumberFormat="1" applyFont="1" applyBorder="1" applyAlignment="1">
      <alignment horizontal="center"/>
    </xf>
    <xf numFmtId="59" fontId="43" fillId="0" borderId="101" xfId="0" applyNumberFormat="1" applyFont="1" applyBorder="1" applyAlignment="1">
      <alignment horizontal="center"/>
    </xf>
    <xf numFmtId="59" fontId="43" fillId="0" borderId="131" xfId="0" applyNumberFormat="1" applyFont="1" applyBorder="1" applyAlignment="1">
      <alignment horizontal="center"/>
    </xf>
    <xf numFmtId="59" fontId="43" fillId="0" borderId="69" xfId="0" applyNumberFormat="1" applyFont="1" applyBorder="1" applyAlignment="1">
      <alignment horizontal="center"/>
    </xf>
    <xf numFmtId="49" fontId="32" fillId="0" borderId="109" xfId="0" applyNumberFormat="1" applyFont="1" applyBorder="1" applyAlignment="1">
      <alignment horizontal="center"/>
    </xf>
    <xf numFmtId="49" fontId="32" fillId="0" borderId="108" xfId="0" applyNumberFormat="1" applyFont="1" applyBorder="1" applyAlignment="1">
      <alignment horizontal="center"/>
    </xf>
    <xf numFmtId="49" fontId="32" fillId="0" borderId="110" xfId="0" applyNumberFormat="1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104" xfId="0" applyFont="1" applyBorder="1" applyAlignment="1">
      <alignment horizontal="center"/>
    </xf>
    <xf numFmtId="0" fontId="8" fillId="0" borderId="5" xfId="0" applyFont="1" applyFill="1" applyBorder="1" applyAlignment="1"/>
    <xf numFmtId="0" fontId="51" fillId="0" borderId="35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" fillId="0" borderId="60" xfId="0" applyFont="1" applyFill="1" applyBorder="1" applyAlignment="1">
      <alignment horizontal="left" wrapText="1"/>
    </xf>
    <xf numFmtId="0" fontId="8" fillId="0" borderId="60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59" fontId="7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9" fontId="32" fillId="0" borderId="5" xfId="0" applyNumberFormat="1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vertical="top"/>
    </xf>
    <xf numFmtId="0" fontId="8" fillId="0" borderId="60" xfId="0" applyFont="1" applyFill="1" applyBorder="1" applyAlignment="1">
      <alignment horizontal="center" vertical="top" wrapText="1"/>
    </xf>
    <xf numFmtId="59" fontId="77" fillId="0" borderId="2" xfId="0" applyNumberFormat="1" applyFont="1" applyFill="1" applyBorder="1" applyAlignment="1">
      <alignment horizontal="center" vertical="top"/>
    </xf>
    <xf numFmtId="0" fontId="8" fillId="0" borderId="89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 wrapText="1"/>
    </xf>
    <xf numFmtId="0" fontId="8" fillId="0" borderId="132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 vertical="top"/>
    </xf>
    <xf numFmtId="0" fontId="8" fillId="0" borderId="133" xfId="0" applyFont="1" applyFill="1" applyBorder="1" applyAlignment="1">
      <alignment horizontal="center" vertical="top"/>
    </xf>
    <xf numFmtId="0" fontId="8" fillId="0" borderId="8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/>
    </xf>
    <xf numFmtId="0" fontId="8" fillId="0" borderId="12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4" fillId="4" borderId="44" xfId="0" applyFont="1" applyFill="1" applyBorder="1" applyAlignment="1">
      <alignment horizontal="center" vertical="top" wrapText="1"/>
    </xf>
    <xf numFmtId="59" fontId="46" fillId="0" borderId="54" xfId="0" applyNumberFormat="1" applyFont="1" applyBorder="1" applyAlignment="1">
      <alignment horizontal="center" vertical="top" wrapText="1"/>
    </xf>
    <xf numFmtId="0" fontId="44" fillId="0" borderId="54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6" fillId="0" borderId="54" xfId="0" applyFont="1" applyBorder="1" applyAlignment="1">
      <alignment horizontal="left" vertical="top"/>
    </xf>
    <xf numFmtId="0" fontId="46" fillId="0" borderId="54" xfId="0" applyFont="1" applyBorder="1" applyAlignment="1">
      <alignment vertical="top"/>
    </xf>
    <xf numFmtId="59" fontId="51" fillId="3" borderId="12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vertical="top"/>
    </xf>
    <xf numFmtId="59" fontId="51" fillId="3" borderId="138" xfId="0" applyNumberFormat="1" applyFont="1" applyFill="1" applyBorder="1" applyAlignment="1">
      <alignment horizontal="center" vertical="top"/>
    </xf>
    <xf numFmtId="0" fontId="3" fillId="3" borderId="138" xfId="0" applyFont="1" applyFill="1" applyBorder="1" applyAlignment="1">
      <alignment horizontal="center" vertical="top"/>
    </xf>
    <xf numFmtId="0" fontId="8" fillId="3" borderId="138" xfId="0" applyFont="1" applyFill="1" applyBorder="1" applyAlignment="1">
      <alignment horizontal="left" vertical="top"/>
    </xf>
    <xf numFmtId="0" fontId="8" fillId="3" borderId="138" xfId="0" applyFont="1" applyFill="1" applyBorder="1" applyAlignment="1">
      <alignment vertical="top"/>
    </xf>
    <xf numFmtId="59" fontId="51" fillId="4" borderId="12" xfId="0" applyNumberFormat="1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vertical="top"/>
    </xf>
    <xf numFmtId="0" fontId="3" fillId="0" borderId="56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/>
    </xf>
    <xf numFmtId="0" fontId="8" fillId="0" borderId="117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center" vertical="top" wrapText="1"/>
    </xf>
    <xf numFmtId="0" fontId="8" fillId="0" borderId="97" xfId="0" applyFont="1" applyFill="1" applyBorder="1" applyAlignment="1">
      <alignment horizontal="center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59" fontId="8" fillId="0" borderId="52" xfId="0" applyNumberFormat="1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vertical="top"/>
    </xf>
    <xf numFmtId="59" fontId="8" fillId="0" borderId="59" xfId="0" applyNumberFormat="1" applyFont="1" applyFill="1" applyBorder="1" applyAlignment="1">
      <alignment horizontal="center" vertical="top"/>
    </xf>
    <xf numFmtId="0" fontId="8" fillId="0" borderId="59" xfId="0" applyFont="1" applyFill="1" applyBorder="1" applyAlignment="1">
      <alignment horizontal="center" vertical="top" wrapText="1"/>
    </xf>
    <xf numFmtId="0" fontId="8" fillId="0" borderId="119" xfId="0" applyFont="1" applyFill="1" applyBorder="1" applyAlignment="1">
      <alignment horizontal="center" vertical="top"/>
    </xf>
    <xf numFmtId="0" fontId="30" fillId="0" borderId="59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vertical="top"/>
    </xf>
    <xf numFmtId="0" fontId="8" fillId="0" borderId="59" xfId="0" applyFont="1" applyFill="1" applyBorder="1" applyAlignment="1">
      <alignment horizontal="left" vertical="top"/>
    </xf>
    <xf numFmtId="59" fontId="8" fillId="0" borderId="121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left" vertical="top"/>
    </xf>
    <xf numFmtId="0" fontId="8" fillId="0" borderId="74" xfId="0" applyFont="1" applyFill="1" applyBorder="1" applyAlignment="1">
      <alignment vertical="top"/>
    </xf>
    <xf numFmtId="59" fontId="46" fillId="0" borderId="56" xfId="0" applyNumberFormat="1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/>
    </xf>
    <xf numFmtId="49" fontId="49" fillId="0" borderId="9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54" xfId="0" applyNumberFormat="1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left" vertical="top"/>
    </xf>
    <xf numFmtId="0" fontId="8" fillId="4" borderId="64" xfId="0" applyFont="1" applyFill="1" applyBorder="1" applyAlignment="1">
      <alignment vertical="top"/>
    </xf>
    <xf numFmtId="59" fontId="3" fillId="4" borderId="64" xfId="0" applyNumberFormat="1" applyFont="1" applyFill="1" applyBorder="1" applyAlignment="1">
      <alignment horizontal="center" vertical="top" wrapText="1"/>
    </xf>
    <xf numFmtId="0" fontId="51" fillId="4" borderId="64" xfId="0" applyFont="1" applyFill="1" applyBorder="1" applyAlignment="1">
      <alignment horizontal="left" vertical="top" wrapText="1"/>
    </xf>
    <xf numFmtId="0" fontId="51" fillId="4" borderId="65" xfId="0" applyFont="1" applyFill="1" applyBorder="1" applyAlignment="1">
      <alignment horizontal="left" vertical="top" wrapText="1"/>
    </xf>
    <xf numFmtId="59" fontId="46" fillId="0" borderId="7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3" borderId="68" xfId="0" applyFont="1" applyFill="1" applyBorder="1" applyAlignment="1">
      <alignment vertical="top"/>
    </xf>
    <xf numFmtId="0" fontId="8" fillId="3" borderId="69" xfId="0" applyFont="1" applyFill="1" applyBorder="1" applyAlignment="1">
      <alignment horizontal="left" vertical="top"/>
    </xf>
    <xf numFmtId="59" fontId="46" fillId="0" borderId="5" xfId="0" applyNumberFormat="1" applyFont="1" applyFill="1" applyBorder="1" applyAlignment="1">
      <alignment horizontal="center" vertical="top"/>
    </xf>
    <xf numFmtId="0" fontId="46" fillId="0" borderId="56" xfId="0" applyFont="1" applyFill="1" applyBorder="1" applyAlignment="1">
      <alignment horizontal="center" vertical="top"/>
    </xf>
    <xf numFmtId="59" fontId="46" fillId="0" borderId="56" xfId="0" applyNumberFormat="1" applyFont="1" applyFill="1" applyBorder="1" applyAlignment="1">
      <alignment horizontal="center" vertical="top" wrapText="1"/>
    </xf>
    <xf numFmtId="0" fontId="46" fillId="0" borderId="5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/>
    </xf>
    <xf numFmtId="0" fontId="51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1" fillId="0" borderId="95" xfId="0" applyFont="1" applyFill="1" applyBorder="1" applyAlignment="1">
      <alignment horizontal="center" vertical="top"/>
    </xf>
    <xf numFmtId="0" fontId="2" fillId="0" borderId="95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vertical="top"/>
    </xf>
    <xf numFmtId="0" fontId="8" fillId="0" borderId="95" xfId="0" applyFont="1" applyFill="1" applyBorder="1" applyAlignment="1">
      <alignment horizontal="left" vertical="top"/>
    </xf>
    <xf numFmtId="0" fontId="51" fillId="0" borderId="224" xfId="0" applyFont="1" applyFill="1" applyBorder="1" applyAlignment="1">
      <alignment horizontal="center" vertical="top"/>
    </xf>
    <xf numFmtId="0" fontId="2" fillId="0" borderId="224" xfId="0" applyFont="1" applyFill="1" applyBorder="1" applyAlignment="1">
      <alignment horizontal="center" vertical="top"/>
    </xf>
    <xf numFmtId="0" fontId="3" fillId="0" borderId="224" xfId="0" applyFont="1" applyFill="1" applyBorder="1" applyAlignment="1">
      <alignment vertical="top"/>
    </xf>
    <xf numFmtId="0" fontId="5" fillId="0" borderId="224" xfId="0" applyFont="1" applyFill="1" applyBorder="1" applyAlignment="1">
      <alignment horizontal="left" vertical="top"/>
    </xf>
    <xf numFmtId="0" fontId="8" fillId="0" borderId="224" xfId="0" applyFont="1" applyFill="1" applyBorder="1" applyAlignment="1">
      <alignment horizontal="left" vertical="top"/>
    </xf>
    <xf numFmtId="0" fontId="79" fillId="4" borderId="68" xfId="0" applyFont="1" applyFill="1" applyBorder="1" applyAlignment="1">
      <alignment horizontal="center" vertical="top"/>
    </xf>
    <xf numFmtId="0" fontId="11" fillId="4" borderId="68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vertical="top"/>
    </xf>
    <xf numFmtId="0" fontId="5" fillId="4" borderId="68" xfId="0" applyFont="1" applyFill="1" applyBorder="1" applyAlignment="1">
      <alignment horizontal="left" vertical="top"/>
    </xf>
    <xf numFmtId="0" fontId="8" fillId="4" borderId="69" xfId="0" applyFont="1" applyFill="1" applyBorder="1" applyAlignment="1">
      <alignment horizontal="left" vertical="top"/>
    </xf>
    <xf numFmtId="59" fontId="46" fillId="0" borderId="9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96" fillId="0" borderId="57" xfId="0" applyFont="1" applyFill="1" applyBorder="1" applyAlignment="1">
      <alignment horizontal="left" vertical="top"/>
    </xf>
    <xf numFmtId="0" fontId="8" fillId="0" borderId="97" xfId="0" applyFont="1" applyFill="1" applyBorder="1" applyAlignment="1">
      <alignment horizontal="center" vertical="top"/>
    </xf>
    <xf numFmtId="0" fontId="5" fillId="0" borderId="98" xfId="0" applyFont="1" applyFill="1" applyBorder="1" applyAlignment="1">
      <alignment horizontal="left" vertical="top" wrapText="1"/>
    </xf>
    <xf numFmtId="0" fontId="8" fillId="0" borderId="99" xfId="0" applyFont="1" applyFill="1" applyBorder="1" applyAlignment="1">
      <alignment horizontal="left" vertical="top"/>
    </xf>
    <xf numFmtId="49" fontId="18" fillId="0" borderId="54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59" fontId="109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59" fontId="109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59" fontId="8" fillId="0" borderId="9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vertical="top"/>
    </xf>
    <xf numFmtId="49" fontId="26" fillId="0" borderId="9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vertical="top"/>
    </xf>
    <xf numFmtId="0" fontId="8" fillId="4" borderId="69" xfId="0" applyFont="1" applyFill="1" applyBorder="1" applyAlignment="1">
      <alignment vertical="top"/>
    </xf>
    <xf numFmtId="49" fontId="8" fillId="0" borderId="3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59" fontId="51" fillId="2" borderId="3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/>
    </xf>
    <xf numFmtId="59" fontId="51" fillId="4" borderId="31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51" fillId="0" borderId="2" xfId="0" applyNumberFormat="1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59" fontId="23" fillId="0" borderId="5" xfId="0" applyNumberFormat="1" applyFont="1" applyFill="1" applyBorder="1" applyAlignment="1">
      <alignment horizontal="center" vertical="top" wrapText="1"/>
    </xf>
    <xf numFmtId="59" fontId="60" fillId="0" borderId="5" xfId="0" applyNumberFormat="1" applyFont="1" applyFill="1" applyBorder="1" applyAlignment="1">
      <alignment horizontal="center" vertical="top" wrapText="1"/>
    </xf>
    <xf numFmtId="59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vertical="top"/>
    </xf>
    <xf numFmtId="0" fontId="70" fillId="0" borderId="5" xfId="0" applyFont="1" applyFill="1" applyBorder="1" applyAlignment="1">
      <alignment vertical="top"/>
    </xf>
    <xf numFmtId="0" fontId="70" fillId="0" borderId="60" xfId="0" applyFont="1" applyFill="1" applyBorder="1" applyAlignment="1">
      <alignment vertical="top"/>
    </xf>
    <xf numFmtId="0" fontId="70" fillId="0" borderId="12" xfId="0" applyFont="1" applyFill="1" applyBorder="1" applyAlignment="1">
      <alignment vertical="top"/>
    </xf>
    <xf numFmtId="59" fontId="71" fillId="0" borderId="5" xfId="0" applyNumberFormat="1" applyFont="1" applyFill="1" applyBorder="1" applyAlignment="1">
      <alignment horizontal="center" vertical="top"/>
    </xf>
    <xf numFmtId="0" fontId="71" fillId="0" borderId="5" xfId="0" applyFont="1" applyFill="1" applyBorder="1" applyAlignment="1">
      <alignment horizontal="center" vertical="top"/>
    </xf>
    <xf numFmtId="0" fontId="71" fillId="0" borderId="53" xfId="0" applyFont="1" applyFill="1" applyBorder="1" applyAlignment="1">
      <alignment horizontal="center" vertical="top" wrapText="1"/>
    </xf>
    <xf numFmtId="59" fontId="8" fillId="0" borderId="46" xfId="0" applyNumberFormat="1" applyFont="1" applyFill="1" applyBorder="1" applyAlignment="1">
      <alignment horizontal="center" vertical="top" wrapText="1"/>
    </xf>
    <xf numFmtId="0" fontId="46" fillId="0" borderId="3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vertical="top" wrapText="1"/>
    </xf>
    <xf numFmtId="59" fontId="8" fillId="0" borderId="53" xfId="0" applyNumberFormat="1" applyFont="1" applyFill="1" applyBorder="1" applyAlignment="1">
      <alignment horizontal="left" vertical="top"/>
    </xf>
    <xf numFmtId="0" fontId="7" fillId="0" borderId="95" xfId="0" applyFont="1" applyFill="1" applyBorder="1" applyAlignment="1">
      <alignment vertical="top" wrapText="1"/>
    </xf>
    <xf numFmtId="59" fontId="8" fillId="0" borderId="95" xfId="0" applyNumberFormat="1" applyFont="1" applyFill="1" applyBorder="1" applyAlignment="1">
      <alignment horizontal="left" vertical="top"/>
    </xf>
    <xf numFmtId="0" fontId="8" fillId="0" borderId="95" xfId="0" applyFont="1" applyFill="1" applyBorder="1" applyAlignment="1">
      <alignment horizontal="left" vertical="top" wrapText="1"/>
    </xf>
    <xf numFmtId="59" fontId="8" fillId="0" borderId="54" xfId="0" applyNumberFormat="1" applyFont="1" applyFill="1" applyBorder="1" applyAlignment="1">
      <alignment horizontal="left" vertical="top"/>
    </xf>
    <xf numFmtId="59" fontId="83" fillId="4" borderId="68" xfId="0" applyNumberFormat="1" applyFont="1" applyFill="1" applyBorder="1" applyAlignment="1">
      <alignment horizontal="center" vertical="top"/>
    </xf>
    <xf numFmtId="0" fontId="40" fillId="4" borderId="68" xfId="0" applyFont="1" applyFill="1" applyBorder="1" applyAlignment="1">
      <alignment horizontal="center" vertical="top"/>
    </xf>
    <xf numFmtId="0" fontId="39" fillId="4" borderId="68" xfId="0" applyFont="1" applyFill="1" applyBorder="1" applyAlignment="1">
      <alignment vertical="top"/>
    </xf>
    <xf numFmtId="0" fontId="81" fillId="4" borderId="68" xfId="0" applyFont="1" applyFill="1" applyBorder="1" applyAlignment="1">
      <alignment horizontal="left" vertical="top"/>
    </xf>
    <xf numFmtId="0" fontId="81" fillId="4" borderId="69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8" fillId="0" borderId="76" xfId="0" applyFont="1" applyFill="1" applyBorder="1" applyAlignment="1">
      <alignment horizontal="left" vertical="top"/>
    </xf>
    <xf numFmtId="0" fontId="20" fillId="0" borderId="139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left" vertical="top"/>
    </xf>
    <xf numFmtId="0" fontId="8" fillId="0" borderId="129" xfId="0" applyFont="1" applyFill="1" applyBorder="1" applyAlignment="1">
      <alignment horizontal="left" vertical="top"/>
    </xf>
    <xf numFmtId="0" fontId="20" fillId="0" borderId="224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/>
    </xf>
    <xf numFmtId="59" fontId="8" fillId="0" borderId="47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51" fillId="0" borderId="47" xfId="0" applyFont="1" applyFill="1" applyBorder="1" applyAlignment="1">
      <alignment horizontal="left" vertical="top" wrapText="1"/>
    </xf>
    <xf numFmtId="59" fontId="51" fillId="0" borderId="53" xfId="0" applyNumberFormat="1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vertical="top"/>
    </xf>
    <xf numFmtId="0" fontId="5" fillId="0" borderId="53" xfId="0" applyFont="1" applyFill="1" applyBorder="1" applyAlignment="1">
      <alignment vertical="top"/>
    </xf>
    <xf numFmtId="0" fontId="8" fillId="0" borderId="53" xfId="0" applyFont="1" applyFill="1" applyBorder="1" applyAlignment="1">
      <alignment horizontal="center" vertical="top"/>
    </xf>
    <xf numFmtId="0" fontId="75" fillId="4" borderId="68" xfId="0" applyFont="1" applyFill="1" applyBorder="1" applyAlignment="1">
      <alignment vertical="top"/>
    </xf>
    <xf numFmtId="0" fontId="81" fillId="4" borderId="69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horizontal="center" vertical="top" wrapText="1"/>
    </xf>
    <xf numFmtId="0" fontId="8" fillId="0" borderId="129" xfId="0" applyFont="1" applyFill="1" applyBorder="1" applyAlignment="1">
      <alignment vertical="top"/>
    </xf>
    <xf numFmtId="0" fontId="20" fillId="0" borderId="5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59" fontId="46" fillId="0" borderId="227" xfId="0" applyNumberFormat="1" applyFont="1" applyFill="1" applyBorder="1" applyAlignment="1">
      <alignment horizontal="center" vertical="top" wrapText="1"/>
    </xf>
    <xf numFmtId="0" fontId="32" fillId="0" borderId="226" xfId="0" applyFont="1" applyBorder="1" applyAlignment="1">
      <alignment horizontal="center" vertical="top" wrapText="1"/>
    </xf>
    <xf numFmtId="0" fontId="8" fillId="0" borderId="148" xfId="0" applyFont="1" applyFill="1" applyBorder="1" applyAlignment="1">
      <alignment horizontal="left" vertical="top"/>
    </xf>
    <xf numFmtId="0" fontId="8" fillId="0" borderId="226" xfId="0" applyFont="1" applyFill="1" applyBorder="1" applyAlignment="1">
      <alignment vertical="top"/>
    </xf>
    <xf numFmtId="0" fontId="20" fillId="0" borderId="60" xfId="0" applyFont="1" applyFill="1" applyBorder="1" applyAlignment="1">
      <alignment horizontal="center" vertical="top" wrapText="1"/>
    </xf>
    <xf numFmtId="59" fontId="109" fillId="2" borderId="34" xfId="0" applyNumberFormat="1" applyFont="1" applyFill="1" applyBorder="1" applyAlignment="1">
      <alignment horizontal="center" vertical="top" wrapText="1"/>
    </xf>
    <xf numFmtId="59" fontId="109" fillId="4" borderId="34" xfId="0" applyNumberFormat="1" applyFont="1" applyFill="1" applyBorder="1" applyAlignment="1">
      <alignment horizontal="center" vertical="top" wrapText="1"/>
    </xf>
    <xf numFmtId="59" fontId="109" fillId="5" borderId="153" xfId="0" applyNumberFormat="1" applyFont="1" applyFill="1" applyBorder="1" applyAlignment="1">
      <alignment horizontal="center" vertical="top" wrapText="1"/>
    </xf>
    <xf numFmtId="0" fontId="57" fillId="2" borderId="34" xfId="0" applyFont="1" applyFill="1" applyBorder="1" applyAlignment="1">
      <alignment horizontal="center" vertical="top" wrapText="1"/>
    </xf>
    <xf numFmtId="0" fontId="57" fillId="4" borderId="34" xfId="0" applyFont="1" applyFill="1" applyBorder="1" applyAlignment="1">
      <alignment horizontal="center" vertical="top" wrapText="1"/>
    </xf>
    <xf numFmtId="0" fontId="56" fillId="5" borderId="153" xfId="0" applyFont="1" applyFill="1" applyBorder="1" applyAlignment="1">
      <alignment horizontal="center" vertical="top" wrapText="1"/>
    </xf>
    <xf numFmtId="0" fontId="57" fillId="2" borderId="31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center" vertical="top"/>
    </xf>
    <xf numFmtId="0" fontId="57" fillId="4" borderId="1" xfId="0" applyFont="1" applyFill="1" applyBorder="1" applyAlignment="1">
      <alignment horizontal="center" vertical="top"/>
    </xf>
    <xf numFmtId="0" fontId="57" fillId="3" borderId="1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left" vertical="top"/>
    </xf>
    <xf numFmtId="0" fontId="8" fillId="0" borderId="79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49" fontId="24" fillId="0" borderId="56" xfId="0" applyNumberFormat="1" applyFont="1" applyFill="1" applyBorder="1" applyAlignment="1">
      <alignment horizontal="center" vertical="top" wrapText="1"/>
    </xf>
    <xf numFmtId="0" fontId="66" fillId="0" borderId="56" xfId="0" applyFont="1" applyFill="1" applyBorder="1" applyAlignment="1">
      <alignment horizontal="left" vertical="top" wrapText="1"/>
    </xf>
    <xf numFmtId="0" fontId="49" fillId="0" borderId="85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vertical="top" wrapText="1"/>
    </xf>
    <xf numFmtId="0" fontId="26" fillId="0" borderId="85" xfId="0" applyFont="1" applyFill="1" applyBorder="1" applyAlignment="1">
      <alignment horizontal="left" vertical="top"/>
    </xf>
    <xf numFmtId="59" fontId="8" fillId="0" borderId="230" xfId="0" applyNumberFormat="1" applyFont="1" applyFill="1" applyBorder="1" applyAlignment="1">
      <alignment horizontal="center" vertical="top" wrapText="1"/>
    </xf>
    <xf numFmtId="0" fontId="32" fillId="0" borderId="233" xfId="0" applyFont="1" applyFill="1" applyBorder="1" applyAlignment="1">
      <alignment horizontal="center" vertical="top" wrapText="1"/>
    </xf>
    <xf numFmtId="0" fontId="5" fillId="0" borderId="234" xfId="0" applyFont="1" applyFill="1" applyBorder="1" applyAlignment="1">
      <alignment horizontal="left" vertical="top" wrapText="1"/>
    </xf>
    <xf numFmtId="0" fontId="8" fillId="0" borderId="235" xfId="0" applyFont="1" applyFill="1" applyBorder="1" applyAlignment="1">
      <alignment horizontal="left" vertical="top"/>
    </xf>
    <xf numFmtId="59" fontId="8" fillId="0" borderId="231" xfId="0" applyNumberFormat="1" applyFont="1" applyFill="1" applyBorder="1" applyAlignment="1">
      <alignment horizontal="center" vertical="top" wrapText="1"/>
    </xf>
    <xf numFmtId="59" fontId="8" fillId="0" borderId="232" xfId="0" applyNumberFormat="1" applyFont="1" applyFill="1" applyBorder="1" applyAlignment="1">
      <alignment horizontal="center" vertical="top" wrapText="1"/>
    </xf>
    <xf numFmtId="0" fontId="32" fillId="0" borderId="229" xfId="0" applyFont="1" applyFill="1" applyBorder="1" applyAlignment="1">
      <alignment horizontal="center" vertical="top" wrapText="1"/>
    </xf>
    <xf numFmtId="0" fontId="5" fillId="0" borderId="236" xfId="0" applyFont="1" applyFill="1" applyBorder="1" applyAlignment="1">
      <alignment horizontal="left" vertical="top" wrapText="1"/>
    </xf>
    <xf numFmtId="0" fontId="8" fillId="0" borderId="237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19" fillId="0" borderId="5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top"/>
    </xf>
    <xf numFmtId="49" fontId="24" fillId="0" borderId="9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59" fontId="8" fillId="0" borderId="22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 wrapText="1"/>
    </xf>
    <xf numFmtId="59" fontId="109" fillId="4" borderId="31" xfId="0" applyNumberFormat="1" applyFont="1" applyFill="1" applyBorder="1" applyAlignment="1">
      <alignment horizontal="center" vertical="top" wrapText="1"/>
    </xf>
    <xf numFmtId="59" fontId="109" fillId="5" borderId="3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32" fillId="0" borderId="5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top"/>
    </xf>
    <xf numFmtId="0" fontId="8" fillId="4" borderId="53" xfId="0" applyFont="1" applyFill="1" applyBorder="1" applyAlignment="1">
      <alignment vertical="top"/>
    </xf>
    <xf numFmtId="0" fontId="46" fillId="0" borderId="47" xfId="0" applyFont="1" applyBorder="1" applyAlignment="1">
      <alignment vertical="top"/>
    </xf>
    <xf numFmtId="0" fontId="46" fillId="0" borderId="48" xfId="0" applyFont="1" applyBorder="1" applyAlignment="1">
      <alignment vertical="top"/>
    </xf>
    <xf numFmtId="0" fontId="8" fillId="0" borderId="218" xfId="0" applyFont="1" applyFill="1" applyBorder="1" applyAlignment="1">
      <alignment vertical="top"/>
    </xf>
    <xf numFmtId="59" fontId="51" fillId="2" borderId="1" xfId="0" applyNumberFormat="1" applyFont="1" applyFill="1" applyBorder="1" applyAlignment="1">
      <alignment horizontal="center" vertical="top"/>
    </xf>
    <xf numFmtId="59" fontId="51" fillId="4" borderId="1" xfId="0" applyNumberFormat="1" applyFont="1" applyFill="1" applyBorder="1" applyAlignment="1">
      <alignment horizontal="center" vertical="top"/>
    </xf>
    <xf numFmtId="0" fontId="12" fillId="0" borderId="226" xfId="0" applyFont="1" applyBorder="1" applyAlignment="1">
      <alignment horizontal="center" vertical="top"/>
    </xf>
    <xf numFmtId="0" fontId="12" fillId="0" borderId="95" xfId="0" applyFont="1" applyBorder="1" applyAlignment="1">
      <alignment horizontal="center" vertical="top"/>
    </xf>
    <xf numFmtId="0" fontId="8" fillId="0" borderId="224" xfId="0" applyFont="1" applyFill="1" applyBorder="1"/>
    <xf numFmtId="0" fontId="12" fillId="0" borderId="226" xfId="0" applyFont="1" applyBorder="1" applyAlignment="1">
      <alignment horizontal="left" vertical="top"/>
    </xf>
    <xf numFmtId="59" fontId="32" fillId="0" borderId="66" xfId="0" applyNumberFormat="1" applyFont="1" applyFill="1" applyBorder="1" applyAlignment="1">
      <alignment horizontal="center" vertical="top"/>
    </xf>
    <xf numFmtId="59" fontId="51" fillId="2" borderId="153" xfId="0" applyNumberFormat="1" applyFont="1" applyFill="1" applyBorder="1" applyAlignment="1">
      <alignment horizontal="center" vertical="top"/>
    </xf>
    <xf numFmtId="59" fontId="8" fillId="0" borderId="226" xfId="0" applyNumberFormat="1" applyFont="1" applyBorder="1" applyAlignment="1">
      <alignment horizontal="center" vertical="top" wrapText="1"/>
    </xf>
    <xf numFmtId="187" fontId="8" fillId="0" borderId="46" xfId="0" applyNumberFormat="1" applyFont="1" applyFill="1" applyBorder="1" applyAlignment="1">
      <alignment horizontal="center" vertical="top"/>
    </xf>
    <xf numFmtId="187" fontId="8" fillId="0" borderId="225" xfId="0" applyNumberFormat="1" applyFont="1" applyFill="1" applyBorder="1" applyAlignment="1">
      <alignment horizontal="center" vertical="top"/>
    </xf>
    <xf numFmtId="187" fontId="8" fillId="0" borderId="115" xfId="0" applyNumberFormat="1" applyFont="1" applyFill="1" applyBorder="1" applyAlignment="1">
      <alignment horizontal="left"/>
    </xf>
    <xf numFmtId="187" fontId="8" fillId="0" borderId="243" xfId="0" applyNumberFormat="1" applyFont="1" applyFill="1" applyBorder="1" applyAlignment="1">
      <alignment horizontal="left"/>
    </xf>
    <xf numFmtId="0" fontId="8" fillId="5" borderId="228" xfId="0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 wrapText="1"/>
    </xf>
    <xf numFmtId="0" fontId="8" fillId="5" borderId="147" xfId="0" applyFont="1" applyFill="1" applyBorder="1" applyAlignment="1">
      <alignment horizontal="center" vertical="top" wrapText="1"/>
    </xf>
    <xf numFmtId="0" fontId="8" fillId="5" borderId="224" xfId="0" applyFont="1" applyFill="1" applyBorder="1" applyAlignment="1">
      <alignment horizontal="center" vertical="top"/>
    </xf>
    <xf numFmtId="187" fontId="8" fillId="0" borderId="8" xfId="0" applyNumberFormat="1" applyFont="1" applyFill="1" applyBorder="1" applyAlignment="1">
      <alignment horizontal="center" vertical="top"/>
    </xf>
    <xf numFmtId="187" fontId="8" fillId="0" borderId="2" xfId="0" applyNumberFormat="1" applyFont="1" applyFill="1" applyBorder="1" applyAlignment="1">
      <alignment horizontal="center" vertical="top"/>
    </xf>
    <xf numFmtId="187" fontId="8" fillId="0" borderId="5" xfId="0" applyNumberFormat="1" applyFont="1" applyFill="1" applyBorder="1" applyAlignment="1">
      <alignment horizontal="center" vertical="top"/>
    </xf>
    <xf numFmtId="187" fontId="8" fillId="0" borderId="12" xfId="0" applyNumberFormat="1" applyFont="1" applyFill="1" applyBorder="1" applyAlignment="1">
      <alignment horizontal="center" vertical="top"/>
    </xf>
    <xf numFmtId="187" fontId="8" fillId="0" borderId="80" xfId="0" applyNumberFormat="1" applyFont="1" applyFill="1" applyBorder="1" applyAlignment="1">
      <alignment horizontal="center" vertical="top"/>
    </xf>
    <xf numFmtId="49" fontId="5" fillId="0" borderId="214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 wrapText="1"/>
    </xf>
    <xf numFmtId="49" fontId="5" fillId="0" borderId="244" xfId="0" applyNumberFormat="1" applyFont="1" applyFill="1" applyBorder="1" applyAlignment="1">
      <alignment horizontal="left" vertical="top" wrapText="1"/>
    </xf>
    <xf numFmtId="187" fontId="8" fillId="0" borderId="1" xfId="0" applyNumberFormat="1" applyFont="1" applyFill="1" applyBorder="1" applyAlignment="1">
      <alignment vertical="top"/>
    </xf>
    <xf numFmtId="187" fontId="8" fillId="0" borderId="52" xfId="0" applyNumberFormat="1" applyFont="1" applyFill="1" applyBorder="1" applyAlignment="1">
      <alignment horizontal="center" vertical="top"/>
    </xf>
    <xf numFmtId="0" fontId="3" fillId="5" borderId="224" xfId="0" applyFont="1" applyFill="1" applyBorder="1" applyAlignment="1">
      <alignment vertical="top"/>
    </xf>
    <xf numFmtId="0" fontId="8" fillId="5" borderId="224" xfId="0" applyFont="1" applyFill="1" applyBorder="1" applyAlignment="1">
      <alignment vertical="top"/>
    </xf>
    <xf numFmtId="0" fontId="8" fillId="5" borderId="217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vertical="top"/>
    </xf>
    <xf numFmtId="187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center" vertical="top"/>
    </xf>
    <xf numFmtId="187" fontId="5" fillId="0" borderId="245" xfId="0" applyNumberFormat="1" applyFont="1" applyFill="1" applyBorder="1" applyAlignment="1">
      <alignment horizontal="center" vertical="top"/>
    </xf>
    <xf numFmtId="0" fontId="5" fillId="0" borderId="245" xfId="0" applyFont="1" applyFill="1" applyBorder="1" applyAlignment="1">
      <alignment vertical="top"/>
    </xf>
    <xf numFmtId="187" fontId="5" fillId="0" borderId="249" xfId="0" applyNumberFormat="1" applyFont="1" applyFill="1" applyBorder="1" applyAlignment="1">
      <alignment horizontal="center" vertical="top"/>
    </xf>
    <xf numFmtId="60" fontId="8" fillId="6" borderId="95" xfId="0" applyNumberFormat="1" applyFont="1" applyFill="1" applyBorder="1" applyAlignment="1">
      <alignment horizontal="center" vertical="top"/>
    </xf>
    <xf numFmtId="59" fontId="8" fillId="6" borderId="95" xfId="0" applyNumberFormat="1" applyFont="1" applyFill="1" applyBorder="1" applyAlignment="1">
      <alignment horizontal="center" vertical="top"/>
    </xf>
    <xf numFmtId="49" fontId="5" fillId="0" borderId="249" xfId="0" applyNumberFormat="1" applyFont="1" applyFill="1" applyBorder="1" applyAlignment="1">
      <alignment horizontal="left" vertical="top" wrapText="1"/>
    </xf>
    <xf numFmtId="0" fontId="3" fillId="0" borderId="249" xfId="0" applyFont="1" applyFill="1" applyBorder="1" applyAlignment="1">
      <alignment vertical="top"/>
    </xf>
    <xf numFmtId="0" fontId="1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center" vertical="top"/>
    </xf>
    <xf numFmtId="0" fontId="3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vertical="top"/>
    </xf>
    <xf numFmtId="0" fontId="3" fillId="5" borderId="249" xfId="0" applyFont="1" applyFill="1" applyBorder="1" applyAlignment="1">
      <alignment vertical="top"/>
    </xf>
    <xf numFmtId="0" fontId="8" fillId="5" borderId="39" xfId="0" applyFont="1" applyFill="1" applyBorder="1" applyAlignment="1">
      <alignment horizontal="right" vertical="top" wrapText="1"/>
    </xf>
    <xf numFmtId="0" fontId="47" fillId="0" borderId="215" xfId="0" applyFont="1" applyBorder="1" applyAlignment="1">
      <alignment vertical="top"/>
    </xf>
    <xf numFmtId="0" fontId="12" fillId="0" borderId="244" xfId="0" applyFont="1" applyBorder="1" applyAlignment="1">
      <alignment vertical="top"/>
    </xf>
    <xf numFmtId="0" fontId="5" fillId="0" borderId="217" xfId="0" applyFont="1" applyFill="1" applyBorder="1" applyAlignment="1">
      <alignment vertical="top"/>
    </xf>
    <xf numFmtId="0" fontId="47" fillId="0" borderId="203" xfId="0" applyFont="1" applyFill="1" applyBorder="1" applyAlignment="1">
      <alignment vertical="top"/>
    </xf>
    <xf numFmtId="187" fontId="5" fillId="0" borderId="224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18" fillId="5" borderId="249" xfId="0" applyNumberFormat="1" applyFont="1" applyFill="1" applyBorder="1" applyAlignment="1">
      <alignment horizontal="center" vertical="top"/>
    </xf>
    <xf numFmtId="0" fontId="8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 wrapText="1"/>
    </xf>
    <xf numFmtId="0" fontId="8" fillId="5" borderId="249" xfId="0" applyFont="1" applyFill="1" applyBorder="1" applyAlignment="1">
      <alignment horizontal="left" vertical="top"/>
    </xf>
    <xf numFmtId="60" fontId="3" fillId="5" borderId="249" xfId="0" applyNumberFormat="1" applyFont="1" applyFill="1" applyBorder="1" applyAlignment="1">
      <alignment vertical="top"/>
    </xf>
    <xf numFmtId="59" fontId="3" fillId="5" borderId="249" xfId="0" applyNumberFormat="1" applyFont="1" applyFill="1" applyBorder="1" applyAlignment="1">
      <alignment vertical="top"/>
    </xf>
    <xf numFmtId="0" fontId="5" fillId="0" borderId="250" xfId="0" applyFont="1" applyFill="1" applyBorder="1" applyAlignment="1">
      <alignment horizontal="left" vertical="center"/>
    </xf>
    <xf numFmtId="0" fontId="57" fillId="0" borderId="249" xfId="0" applyFont="1" applyFill="1" applyBorder="1" applyAlignment="1">
      <alignment horizontal="center" vertical="top"/>
    </xf>
    <xf numFmtId="0" fontId="11" fillId="0" borderId="249" xfId="0" applyFont="1" applyFill="1" applyBorder="1" applyAlignment="1">
      <alignment horizontal="center" vertical="top"/>
    </xf>
    <xf numFmtId="0" fontId="5" fillId="0" borderId="249" xfId="0" applyFont="1" applyFill="1" applyBorder="1" applyAlignment="1">
      <alignment horizontal="left" vertical="top"/>
    </xf>
    <xf numFmtId="0" fontId="8" fillId="0" borderId="249" xfId="0" applyFont="1" applyFill="1" applyBorder="1" applyAlignment="1">
      <alignment horizontal="left" vertical="top"/>
    </xf>
    <xf numFmtId="0" fontId="3" fillId="0" borderId="249" xfId="0" applyFont="1" applyBorder="1" applyAlignment="1">
      <alignment vertical="top"/>
    </xf>
    <xf numFmtId="59" fontId="3" fillId="0" borderId="249" xfId="0" applyNumberFormat="1" applyFont="1" applyBorder="1" applyAlignment="1">
      <alignment vertical="top"/>
    </xf>
    <xf numFmtId="0" fontId="5" fillId="0" borderId="249" xfId="0" applyFont="1" applyFill="1" applyBorder="1" applyAlignment="1">
      <alignment horizontal="left" vertical="center"/>
    </xf>
    <xf numFmtId="0" fontId="67" fillId="0" borderId="217" xfId="0" applyFont="1" applyFill="1" applyBorder="1"/>
    <xf numFmtId="187" fontId="5" fillId="0" borderId="53" xfId="0" applyNumberFormat="1" applyFont="1" applyFill="1" applyBorder="1" applyAlignment="1">
      <alignment horizontal="center" vertical="top"/>
    </xf>
    <xf numFmtId="187" fontId="57" fillId="0" borderId="249" xfId="0" applyNumberFormat="1" applyFont="1" applyFill="1" applyBorder="1" applyAlignment="1">
      <alignment horizontal="center" vertical="top"/>
    </xf>
    <xf numFmtId="59" fontId="57" fillId="0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 wrapText="1"/>
    </xf>
    <xf numFmtId="60" fontId="38" fillId="5" borderId="249" xfId="0" applyNumberFormat="1" applyFont="1" applyFill="1" applyBorder="1" applyAlignment="1">
      <alignment vertical="top"/>
    </xf>
    <xf numFmtId="59" fontId="38" fillId="5" borderId="249" xfId="0" applyNumberFormat="1" applyFont="1" applyFill="1" applyBorder="1" applyAlignment="1">
      <alignment horizontal="center" vertical="top"/>
    </xf>
    <xf numFmtId="59" fontId="38" fillId="5" borderId="249" xfId="0" applyNumberFormat="1" applyFont="1" applyFill="1" applyBorder="1" applyAlignment="1">
      <alignment vertical="top"/>
    </xf>
    <xf numFmtId="187" fontId="63" fillId="0" borderId="6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5" fillId="0" borderId="37" xfId="0" applyFont="1" applyFill="1" applyBorder="1" applyAlignment="1">
      <alignment horizontal="left"/>
    </xf>
    <xf numFmtId="187" fontId="63" fillId="0" borderId="95" xfId="0" applyNumberFormat="1" applyFont="1" applyFill="1" applyBorder="1" applyAlignment="1">
      <alignment vertical="top"/>
    </xf>
    <xf numFmtId="187" fontId="63" fillId="0" borderId="251" xfId="0" applyNumberFormat="1" applyFont="1" applyFill="1" applyBorder="1" applyAlignment="1">
      <alignment vertical="center"/>
    </xf>
    <xf numFmtId="0" fontId="12" fillId="0" borderId="251" xfId="0" applyFont="1" applyBorder="1" applyAlignment="1">
      <alignment horizontal="justify" vertical="center"/>
    </xf>
    <xf numFmtId="59" fontId="8" fillId="0" borderId="251" xfId="0" applyNumberFormat="1" applyFont="1" applyFill="1" applyBorder="1" applyAlignment="1">
      <alignment horizontal="center" vertical="top"/>
    </xf>
    <xf numFmtId="60" fontId="8" fillId="0" borderId="251" xfId="0" applyNumberFormat="1" applyFont="1" applyFill="1" applyBorder="1" applyAlignment="1">
      <alignment horizontal="center" vertical="top" wrapText="1"/>
    </xf>
    <xf numFmtId="60" fontId="38" fillId="0" borderId="251" xfId="0" applyNumberFormat="1" applyFont="1" applyFill="1" applyBorder="1" applyAlignment="1">
      <alignment vertical="top"/>
    </xf>
    <xf numFmtId="59" fontId="38" fillId="0" borderId="251" xfId="0" applyNumberFormat="1" applyFont="1" applyFill="1" applyBorder="1" applyAlignment="1">
      <alignment horizontal="center" vertical="top"/>
    </xf>
    <xf numFmtId="59" fontId="38" fillId="0" borderId="251" xfId="0" applyNumberFormat="1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60" fontId="8" fillId="0" borderId="0" xfId="0" applyNumberFormat="1" applyFont="1" applyFill="1" applyBorder="1" applyAlignment="1">
      <alignment horizontal="center" vertical="top" wrapText="1"/>
    </xf>
    <xf numFmtId="60" fontId="38" fillId="0" borderId="0" xfId="0" applyNumberFormat="1" applyFont="1" applyFill="1" applyBorder="1" applyAlignment="1">
      <alignment vertical="top"/>
    </xf>
    <xf numFmtId="59" fontId="38" fillId="0" borderId="0" xfId="0" applyNumberFormat="1" applyFont="1" applyFill="1" applyBorder="1" applyAlignment="1">
      <alignment horizontal="center" vertical="top"/>
    </xf>
    <xf numFmtId="59" fontId="38" fillId="0" borderId="0" xfId="0" applyNumberFormat="1" applyFont="1" applyFill="1" applyBorder="1" applyAlignment="1">
      <alignment vertical="top"/>
    </xf>
    <xf numFmtId="49" fontId="12" fillId="0" borderId="252" xfId="0" applyNumberFormat="1" applyFont="1" applyBorder="1" applyAlignment="1">
      <alignment vertical="top"/>
    </xf>
    <xf numFmtId="59" fontId="8" fillId="0" borderId="252" xfId="0" applyNumberFormat="1" applyFont="1" applyFill="1" applyBorder="1" applyAlignment="1">
      <alignment horizontal="center" vertical="top"/>
    </xf>
    <xf numFmtId="49" fontId="12" fillId="0" borderId="73" xfId="0" applyNumberFormat="1" applyFont="1" applyBorder="1" applyAlignment="1">
      <alignment vertical="top"/>
    </xf>
    <xf numFmtId="0" fontId="12" fillId="0" borderId="253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253" xfId="0" applyFont="1" applyBorder="1" applyAlignment="1">
      <alignment horizontal="justify" vertical="top"/>
    </xf>
    <xf numFmtId="0" fontId="12" fillId="0" borderId="124" xfId="0" applyFont="1" applyBorder="1" applyAlignment="1">
      <alignment horizontal="justify" vertical="top"/>
    </xf>
    <xf numFmtId="187" fontId="5" fillId="0" borderId="254" xfId="0" applyNumberFormat="1" applyFont="1" applyFill="1" applyBorder="1" applyAlignment="1">
      <alignment horizontal="center"/>
    </xf>
    <xf numFmtId="187" fontId="63" fillId="0" borderId="95" xfId="0" applyNumberFormat="1" applyFont="1" applyFill="1" applyBorder="1"/>
    <xf numFmtId="59" fontId="44" fillId="0" borderId="111" xfId="0" applyNumberFormat="1" applyFont="1" applyBorder="1" applyAlignment="1">
      <alignment horizontal="center"/>
    </xf>
    <xf numFmtId="59" fontId="8" fillId="5" borderId="252" xfId="0" applyNumberFormat="1" applyFont="1" applyFill="1" applyBorder="1" applyAlignment="1">
      <alignment horizontal="center" vertical="top"/>
    </xf>
    <xf numFmtId="59" fontId="8" fillId="5" borderId="203" xfId="0" applyNumberFormat="1" applyFont="1" applyFill="1" applyBorder="1" applyAlignment="1">
      <alignment horizontal="center" vertical="top"/>
    </xf>
    <xf numFmtId="59" fontId="8" fillId="5" borderId="252" xfId="0" applyNumberFormat="1" applyFont="1" applyFill="1" applyBorder="1" applyAlignment="1">
      <alignment horizontal="center" vertical="top" wrapText="1"/>
    </xf>
    <xf numFmtId="60" fontId="38" fillId="5" borderId="252" xfId="0" applyNumberFormat="1" applyFont="1" applyFill="1" applyBorder="1" applyAlignment="1">
      <alignment vertical="top"/>
    </xf>
    <xf numFmtId="59" fontId="38" fillId="5" borderId="252" xfId="0" applyNumberFormat="1" applyFont="1" applyFill="1" applyBorder="1" applyAlignment="1">
      <alignment horizontal="center" vertical="top"/>
    </xf>
    <xf numFmtId="59" fontId="38" fillId="5" borderId="252" xfId="0" applyNumberFormat="1" applyFont="1" applyFill="1" applyBorder="1" applyAlignment="1">
      <alignment vertical="top"/>
    </xf>
    <xf numFmtId="59" fontId="8" fillId="5" borderId="203" xfId="0" applyNumberFormat="1" applyFont="1" applyFill="1" applyBorder="1" applyAlignment="1">
      <alignment horizontal="center" vertical="top" wrapText="1"/>
    </xf>
    <xf numFmtId="60" fontId="38" fillId="5" borderId="203" xfId="0" applyNumberFormat="1" applyFont="1" applyFill="1" applyBorder="1" applyAlignment="1">
      <alignment vertical="top"/>
    </xf>
    <xf numFmtId="59" fontId="38" fillId="5" borderId="203" xfId="0" applyNumberFormat="1" applyFont="1" applyFill="1" applyBorder="1" applyAlignment="1">
      <alignment horizontal="center" vertical="top"/>
    </xf>
    <xf numFmtId="59" fontId="38" fillId="5" borderId="203" xfId="0" applyNumberFormat="1" applyFont="1" applyFill="1" applyBorder="1" applyAlignment="1">
      <alignment vertical="top"/>
    </xf>
    <xf numFmtId="60" fontId="8" fillId="5" borderId="252" xfId="0" applyNumberFormat="1" applyFont="1" applyFill="1" applyBorder="1" applyAlignment="1">
      <alignment horizontal="center" vertical="top" wrapText="1"/>
    </xf>
    <xf numFmtId="60" fontId="8" fillId="5" borderId="249" xfId="0" applyNumberFormat="1" applyFont="1" applyFill="1" applyBorder="1" applyAlignment="1">
      <alignment horizontal="center" vertical="top" wrapText="1"/>
    </xf>
    <xf numFmtId="49" fontId="47" fillId="0" borderId="116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left" vertical="top" wrapText="1"/>
    </xf>
    <xf numFmtId="0" fontId="5" fillId="0" borderId="223" xfId="0" applyFont="1" applyFill="1" applyBorder="1"/>
    <xf numFmtId="0" fontId="5" fillId="0" borderId="217" xfId="0" applyFont="1" applyFill="1" applyBorder="1"/>
    <xf numFmtId="0" fontId="38" fillId="5" borderId="100" xfId="0" applyFont="1" applyFill="1" applyBorder="1"/>
    <xf numFmtId="0" fontId="5" fillId="0" borderId="37" xfId="0" applyFont="1" applyFill="1" applyBorder="1"/>
    <xf numFmtId="0" fontId="47" fillId="0" borderId="37" xfId="0" applyNumberFormat="1" applyFont="1" applyFill="1" applyBorder="1"/>
    <xf numFmtId="0" fontId="5" fillId="0" borderId="255" xfId="0" applyFont="1" applyFill="1" applyBorder="1" applyAlignment="1">
      <alignment vertical="top"/>
    </xf>
    <xf numFmtId="0" fontId="5" fillId="5" borderId="255" xfId="0" applyFont="1" applyFill="1" applyBorder="1" applyAlignment="1">
      <alignment vertical="top"/>
    </xf>
    <xf numFmtId="0" fontId="8" fillId="5" borderId="255" xfId="0" applyFont="1" applyFill="1" applyBorder="1" applyAlignment="1">
      <alignment vertical="top"/>
    </xf>
    <xf numFmtId="0" fontId="3" fillId="5" borderId="255" xfId="0" applyFont="1" applyFill="1" applyBorder="1" applyAlignment="1">
      <alignment vertical="top"/>
    </xf>
    <xf numFmtId="0" fontId="5" fillId="0" borderId="217" xfId="0" applyNumberFormat="1" applyFont="1" applyFill="1" applyBorder="1" applyAlignment="1">
      <alignment horizontal="left"/>
    </xf>
    <xf numFmtId="0" fontId="5" fillId="5" borderId="217" xfId="0" applyFont="1" applyFill="1" applyBorder="1" applyAlignment="1">
      <alignment vertical="top"/>
    </xf>
    <xf numFmtId="0" fontId="5" fillId="0" borderId="223" xfId="0" applyNumberFormat="1" applyFont="1" applyFill="1" applyBorder="1" applyAlignment="1">
      <alignment wrapText="1"/>
    </xf>
    <xf numFmtId="0" fontId="5" fillId="5" borderId="223" xfId="0" applyFont="1" applyFill="1" applyBorder="1" applyAlignment="1">
      <alignment vertical="top"/>
    </xf>
    <xf numFmtId="0" fontId="8" fillId="5" borderId="223" xfId="0" applyFont="1" applyFill="1" applyBorder="1" applyAlignment="1">
      <alignment vertical="top"/>
    </xf>
    <xf numFmtId="0" fontId="3" fillId="5" borderId="223" xfId="0" applyFont="1" applyFill="1" applyBorder="1" applyAlignment="1">
      <alignment vertical="top"/>
    </xf>
    <xf numFmtId="0" fontId="12" fillId="0" borderId="37" xfId="0" applyFont="1" applyBorder="1"/>
    <xf numFmtId="187" fontId="5" fillId="0" borderId="255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vertical="top"/>
    </xf>
    <xf numFmtId="59" fontId="5" fillId="0" borderId="251" xfId="0" applyNumberFormat="1" applyFont="1" applyFill="1" applyBorder="1" applyAlignment="1">
      <alignment vertical="top" wrapText="1"/>
    </xf>
    <xf numFmtId="0" fontId="5" fillId="0" borderId="251" xfId="0" applyFont="1" applyFill="1" applyBorder="1" applyAlignment="1">
      <alignment vertical="top"/>
    </xf>
    <xf numFmtId="0" fontId="8" fillId="0" borderId="251" xfId="0" applyFont="1" applyFill="1" applyBorder="1" applyAlignment="1">
      <alignment vertical="top"/>
    </xf>
    <xf numFmtId="0" fontId="3" fillId="0" borderId="251" xfId="0" applyFont="1" applyFill="1" applyBorder="1" applyAlignment="1">
      <alignment vertical="top"/>
    </xf>
    <xf numFmtId="59" fontId="12" fillId="0" borderId="37" xfId="0" applyNumberFormat="1" applyFont="1" applyBorder="1" applyAlignment="1">
      <alignment horizontal="justify" vertical="center"/>
    </xf>
    <xf numFmtId="0" fontId="12" fillId="0" borderId="253" xfId="0" applyFont="1" applyBorder="1" applyAlignment="1">
      <alignment vertical="top" wrapText="1"/>
    </xf>
    <xf numFmtId="0" fontId="12" fillId="0" borderId="222" xfId="0" applyFont="1" applyBorder="1" applyAlignment="1">
      <alignment horizontal="left" vertical="top" wrapText="1"/>
    </xf>
    <xf numFmtId="0" fontId="12" fillId="0" borderId="217" xfId="0" applyFont="1" applyBorder="1" applyAlignment="1">
      <alignment horizontal="justify" vertical="center"/>
    </xf>
    <xf numFmtId="0" fontId="12" fillId="0" borderId="224" xfId="0" applyFont="1" applyBorder="1" applyAlignment="1">
      <alignment horizontal="justify" vertical="center"/>
    </xf>
    <xf numFmtId="188" fontId="5" fillId="0" borderId="255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/>
    </xf>
    <xf numFmtId="188" fontId="5" fillId="0" borderId="257" xfId="0" applyNumberFormat="1" applyFont="1" applyFill="1" applyBorder="1" applyAlignment="1">
      <alignment horizontal="center" vertical="top"/>
    </xf>
    <xf numFmtId="0" fontId="112" fillId="0" borderId="257" xfId="0" applyFont="1" applyBorder="1" applyAlignment="1">
      <alignment horizontal="justify" vertical="center"/>
    </xf>
    <xf numFmtId="0" fontId="114" fillId="0" borderId="255" xfId="0" applyFont="1" applyBorder="1"/>
    <xf numFmtId="0" fontId="8" fillId="5" borderId="255" xfId="0" applyFont="1" applyFill="1" applyBorder="1" applyAlignment="1">
      <alignment horizontal="center" vertical="top"/>
    </xf>
    <xf numFmtId="0" fontId="8" fillId="5" borderId="255" xfId="0" applyFont="1" applyFill="1" applyBorder="1" applyAlignment="1">
      <alignment horizontal="left" vertical="top"/>
    </xf>
    <xf numFmtId="0" fontId="114" fillId="0" borderId="224" xfId="0" applyFont="1" applyBorder="1"/>
    <xf numFmtId="0" fontId="5" fillId="5" borderId="224" xfId="0" applyFont="1" applyFill="1" applyBorder="1" applyAlignment="1">
      <alignment vertical="top"/>
    </xf>
    <xf numFmtId="0" fontId="12" fillId="0" borderId="224" xfId="0" applyFont="1" applyFill="1" applyBorder="1" applyAlignment="1">
      <alignment horizontal="left" readingOrder="1"/>
    </xf>
    <xf numFmtId="0" fontId="12" fillId="0" borderId="217" xfId="0" applyFont="1" applyFill="1" applyBorder="1" applyAlignment="1">
      <alignment horizontal="left" readingOrder="1"/>
    </xf>
    <xf numFmtId="0" fontId="8" fillId="5" borderId="217" xfId="0" applyFont="1" applyFill="1" applyBorder="1" applyAlignment="1">
      <alignment horizontal="center" vertical="top"/>
    </xf>
    <xf numFmtId="0" fontId="12" fillId="0" borderId="255" xfId="0" applyFont="1" applyFill="1" applyBorder="1" applyAlignment="1">
      <alignment horizontal="left" readingOrder="1"/>
    </xf>
    <xf numFmtId="0" fontId="12" fillId="0" borderId="258" xfId="0" applyFont="1" applyFill="1" applyBorder="1" applyAlignment="1">
      <alignment horizontal="left" readingOrder="1"/>
    </xf>
    <xf numFmtId="0" fontId="12" fillId="0" borderId="253" xfId="0" applyFont="1" applyBorder="1"/>
    <xf numFmtId="0" fontId="12" fillId="0" borderId="222" xfId="0" applyFont="1" applyBorder="1"/>
    <xf numFmtId="0" fontId="12" fillId="0" borderId="223" xfId="0" applyFont="1" applyFill="1" applyBorder="1" applyAlignment="1">
      <alignment horizontal="left" readingOrder="1"/>
    </xf>
    <xf numFmtId="59" fontId="51" fillId="0" borderId="1" xfId="0" applyNumberFormat="1" applyFont="1" applyFill="1" applyBorder="1" applyAlignment="1">
      <alignment horizontal="center" vertical="center"/>
    </xf>
    <xf numFmtId="59" fontId="57" fillId="0" borderId="0" xfId="0" applyNumberFormat="1" applyFont="1" applyFill="1" applyBorder="1" applyAlignment="1">
      <alignment horizontal="center" vertical="center"/>
    </xf>
    <xf numFmtId="59" fontId="12" fillId="0" borderId="2" xfId="0" applyNumberFormat="1" applyFont="1" applyFill="1" applyBorder="1" applyAlignment="1">
      <alignment horizontal="center" vertical="center"/>
    </xf>
    <xf numFmtId="59" fontId="62" fillId="0" borderId="0" xfId="0" applyNumberFormat="1" applyFont="1" applyFill="1" applyBorder="1" applyAlignment="1">
      <alignment horizontal="center" vertical="center"/>
    </xf>
    <xf numFmtId="59" fontId="12" fillId="0" borderId="5" xfId="0" applyNumberFormat="1" applyFont="1" applyFill="1" applyBorder="1" applyAlignment="1">
      <alignment horizontal="center" vertical="center"/>
    </xf>
    <xf numFmtId="59" fontId="12" fillId="0" borderId="95" xfId="0" applyNumberFormat="1" applyFont="1" applyFill="1" applyBorder="1" applyAlignment="1">
      <alignment horizontal="center" vertical="center"/>
    </xf>
    <xf numFmtId="59" fontId="12" fillId="0" borderId="249" xfId="0" applyNumberFormat="1" applyFont="1" applyFill="1" applyBorder="1" applyAlignment="1">
      <alignment horizontal="center" vertical="center"/>
    </xf>
    <xf numFmtId="59" fontId="12" fillId="0" borderId="0" xfId="0" applyNumberFormat="1" applyFont="1" applyFill="1" applyBorder="1" applyAlignment="1">
      <alignment horizontal="center" vertical="center"/>
    </xf>
    <xf numFmtId="59" fontId="62" fillId="0" borderId="249" xfId="0" applyNumberFormat="1" applyFont="1" applyFill="1" applyBorder="1" applyAlignment="1">
      <alignment horizontal="center" vertical="center"/>
    </xf>
    <xf numFmtId="59" fontId="57" fillId="0" borderId="1" xfId="0" applyNumberFormat="1" applyFont="1" applyFill="1" applyBorder="1" applyAlignment="1">
      <alignment horizontal="center" vertical="center"/>
    </xf>
    <xf numFmtId="59" fontId="47" fillId="0" borderId="134" xfId="0" applyNumberFormat="1" applyFont="1" applyFill="1" applyBorder="1" applyAlignment="1">
      <alignment horizontal="center" vertical="center"/>
    </xf>
    <xf numFmtId="59" fontId="62" fillId="0" borderId="1" xfId="0" applyNumberFormat="1" applyFont="1" applyFill="1" applyBorder="1" applyAlignment="1">
      <alignment horizontal="center" vertical="center"/>
    </xf>
    <xf numFmtId="59" fontId="5" fillId="0" borderId="27" xfId="0" applyNumberFormat="1" applyFont="1" applyFill="1" applyBorder="1" applyAlignment="1">
      <alignment horizontal="center" vertical="center"/>
    </xf>
    <xf numFmtId="59" fontId="5" fillId="0" borderId="139" xfId="0" applyNumberFormat="1" applyFont="1" applyFill="1" applyBorder="1" applyAlignment="1">
      <alignment horizontal="center" vertical="center"/>
    </xf>
    <xf numFmtId="59" fontId="5" fillId="0" borderId="9" xfId="0" applyNumberFormat="1" applyFont="1" applyFill="1" applyBorder="1" applyAlignment="1">
      <alignment horizontal="center" vertical="center"/>
    </xf>
    <xf numFmtId="59" fontId="5" fillId="0" borderId="195" xfId="0" applyNumberFormat="1" applyFont="1" applyFill="1" applyBorder="1" applyAlignment="1">
      <alignment horizontal="center" vertical="center"/>
    </xf>
    <xf numFmtId="59" fontId="5" fillId="0" borderId="198" xfId="0" applyNumberFormat="1" applyFont="1" applyFill="1" applyBorder="1" applyAlignment="1">
      <alignment horizontal="center" vertical="center"/>
    </xf>
    <xf numFmtId="59" fontId="5" fillId="0" borderId="145" xfId="0" applyNumberFormat="1" applyFont="1" applyFill="1" applyBorder="1" applyAlignment="1">
      <alignment horizontal="center" vertical="center"/>
    </xf>
    <xf numFmtId="59" fontId="57" fillId="0" borderId="31" xfId="0" applyNumberFormat="1" applyFont="1" applyFill="1" applyBorder="1" applyAlignment="1">
      <alignment horizontal="center" vertical="center" wrapText="1"/>
    </xf>
    <xf numFmtId="59" fontId="57" fillId="0" borderId="55" xfId="0" applyNumberFormat="1" applyFont="1" applyFill="1" applyBorder="1" applyAlignment="1">
      <alignment horizontal="center" vertical="center" wrapText="1"/>
    </xf>
    <xf numFmtId="59" fontId="5" fillId="0" borderId="2" xfId="0" applyNumberFormat="1" applyFont="1" applyFill="1" applyBorder="1" applyAlignment="1">
      <alignment horizontal="center" vertical="center"/>
    </xf>
    <xf numFmtId="59" fontId="5" fillId="0" borderId="43" xfId="0" applyNumberFormat="1" applyFont="1" applyFill="1" applyBorder="1" applyAlignment="1">
      <alignment horizontal="center" vertical="center"/>
    </xf>
    <xf numFmtId="59" fontId="5" fillId="0" borderId="95" xfId="0" applyNumberFormat="1" applyFont="1" applyFill="1" applyBorder="1" applyAlignment="1">
      <alignment horizontal="center" vertical="center"/>
    </xf>
    <xf numFmtId="59" fontId="5" fillId="0" borderId="203" xfId="0" applyNumberFormat="1" applyFont="1" applyFill="1" applyBorder="1" applyAlignment="1">
      <alignment horizontal="center" vertical="center"/>
    </xf>
    <xf numFmtId="59" fontId="5" fillId="0" borderId="217" xfId="0" applyNumberFormat="1" applyFont="1" applyFill="1" applyBorder="1" applyAlignment="1">
      <alignment horizontal="center" vertical="center"/>
    </xf>
    <xf numFmtId="59" fontId="5" fillId="0" borderId="138" xfId="0" applyNumberFormat="1" applyFont="1" applyFill="1" applyBorder="1" applyAlignment="1">
      <alignment horizontal="center" vertical="center"/>
    </xf>
    <xf numFmtId="59" fontId="101" fillId="0" borderId="95" xfId="0" applyNumberFormat="1" applyFont="1" applyFill="1" applyBorder="1" applyAlignment="1">
      <alignment horizontal="center" vertical="center" wrapText="1"/>
    </xf>
    <xf numFmtId="59" fontId="5" fillId="0" borderId="0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left" vertical="center"/>
    </xf>
    <xf numFmtId="59" fontId="104" fillId="0" borderId="5" xfId="0" applyNumberFormat="1" applyFont="1" applyFill="1" applyBorder="1" applyAlignment="1">
      <alignment horizontal="center" vertical="center"/>
    </xf>
    <xf numFmtId="59" fontId="67" fillId="0" borderId="5" xfId="0" applyNumberFormat="1" applyFont="1" applyFill="1" applyBorder="1" applyAlignment="1">
      <alignment horizontal="center" vertical="center"/>
    </xf>
    <xf numFmtId="59" fontId="67" fillId="0" borderId="37" xfId="0" applyNumberFormat="1" applyFont="1" applyFill="1" applyBorder="1" applyAlignment="1">
      <alignment horizontal="center" vertical="center"/>
    </xf>
    <xf numFmtId="59" fontId="67" fillId="0" borderId="217" xfId="0" applyNumberFormat="1" applyFont="1" applyFill="1" applyBorder="1" applyAlignment="1">
      <alignment horizontal="center" vertical="center"/>
    </xf>
    <xf numFmtId="59" fontId="67" fillId="0" borderId="0" xfId="0" applyNumberFormat="1" applyFont="1" applyFill="1" applyBorder="1" applyAlignment="1">
      <alignment horizontal="center" vertical="center"/>
    </xf>
    <xf numFmtId="59" fontId="5" fillId="0" borderId="158" xfId="0" applyNumberFormat="1" applyFont="1" applyFill="1" applyBorder="1" applyAlignment="1">
      <alignment horizontal="center" vertical="center" wrapText="1"/>
    </xf>
    <xf numFmtId="59" fontId="5" fillId="0" borderId="47" xfId="0" applyNumberFormat="1" applyFont="1" applyFill="1" applyBorder="1" applyAlignment="1">
      <alignment horizontal="center" vertical="center"/>
    </xf>
    <xf numFmtId="59" fontId="57" fillId="0" borderId="53" xfId="0" applyNumberFormat="1" applyFont="1" applyFill="1" applyBorder="1" applyAlignment="1">
      <alignment horizontal="center" vertical="center"/>
    </xf>
    <xf numFmtId="59" fontId="57" fillId="0" borderId="249" xfId="0" applyNumberFormat="1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 vertical="center"/>
    </xf>
    <xf numFmtId="59" fontId="57" fillId="0" borderId="252" xfId="0" applyNumberFormat="1" applyFont="1" applyFill="1" applyBorder="1" applyAlignment="1">
      <alignment horizontal="center" vertical="center"/>
    </xf>
    <xf numFmtId="59" fontId="57" fillId="0" borderId="203" xfId="0" applyNumberFormat="1" applyFont="1" applyFill="1" applyBorder="1" applyAlignment="1">
      <alignment horizontal="center" vertical="center"/>
    </xf>
    <xf numFmtId="59" fontId="57" fillId="0" borderId="251" xfId="0" applyNumberFormat="1" applyFont="1" applyFill="1" applyBorder="1" applyAlignment="1">
      <alignment horizontal="center" vertical="center"/>
    </xf>
    <xf numFmtId="59" fontId="47" fillId="0" borderId="254" xfId="0" applyNumberFormat="1" applyFont="1" applyBorder="1" applyAlignment="1">
      <alignment horizontal="center" vertical="center"/>
    </xf>
    <xf numFmtId="59" fontId="56" fillId="0" borderId="34" xfId="0" applyNumberFormat="1" applyFont="1" applyFill="1" applyBorder="1" applyAlignment="1">
      <alignment horizontal="center" vertical="center" wrapText="1"/>
    </xf>
    <xf numFmtId="59" fontId="57" fillId="0" borderId="34" xfId="0" applyNumberFormat="1" applyFont="1" applyFill="1" applyBorder="1" applyAlignment="1">
      <alignment horizontal="center" vertical="center" wrapText="1"/>
    </xf>
    <xf numFmtId="59" fontId="57" fillId="0" borderId="40" xfId="0" applyNumberFormat="1" applyFont="1" applyFill="1" applyBorder="1" applyAlignment="1">
      <alignment horizontal="center" vertical="center" wrapText="1"/>
    </xf>
    <xf numFmtId="59" fontId="57" fillId="0" borderId="0" xfId="0" applyNumberFormat="1" applyFont="1" applyFill="1" applyBorder="1" applyAlignment="1">
      <alignment horizontal="center" vertical="center" wrapText="1"/>
    </xf>
    <xf numFmtId="59" fontId="5" fillId="0" borderId="37" xfId="0" applyNumberFormat="1" applyFont="1" applyFill="1" applyBorder="1" applyAlignment="1">
      <alignment horizontal="center" vertical="center" wrapText="1"/>
    </xf>
    <xf numFmtId="59" fontId="5" fillId="0" borderId="204" xfId="0" applyNumberFormat="1" applyFont="1" applyFill="1" applyBorder="1" applyAlignment="1">
      <alignment horizontal="center" vertical="center" wrapText="1"/>
    </xf>
    <xf numFmtId="59" fontId="5" fillId="0" borderId="158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center" vertical="center"/>
    </xf>
    <xf numFmtId="59" fontId="105" fillId="0" borderId="217" xfId="0" applyNumberFormat="1" applyFont="1" applyFill="1" applyBorder="1" applyAlignment="1">
      <alignment horizontal="center" vertical="center"/>
    </xf>
    <xf numFmtId="59" fontId="105" fillId="0" borderId="95" xfId="0" applyNumberFormat="1" applyFont="1" applyFill="1" applyBorder="1" applyAlignment="1">
      <alignment horizontal="center" vertical="center"/>
    </xf>
    <xf numFmtId="59" fontId="105" fillId="0" borderId="37" xfId="0" applyNumberFormat="1" applyFont="1" applyFill="1" applyBorder="1" applyAlignment="1">
      <alignment horizontal="center" vertical="center"/>
    </xf>
    <xf numFmtId="59" fontId="5" fillId="0" borderId="193" xfId="0" applyNumberFormat="1" applyFont="1" applyFill="1" applyBorder="1" applyAlignment="1">
      <alignment horizontal="center" vertical="center"/>
    </xf>
    <xf numFmtId="59" fontId="5" fillId="0" borderId="210" xfId="0" applyNumberFormat="1" applyFont="1" applyFill="1" applyBorder="1" applyAlignment="1">
      <alignment horizontal="center" vertical="center"/>
    </xf>
    <xf numFmtId="59" fontId="5" fillId="0" borderId="22" xfId="0" applyNumberFormat="1" applyFont="1" applyFill="1" applyBorder="1" applyAlignment="1">
      <alignment horizontal="center" vertical="center"/>
    </xf>
    <xf numFmtId="59" fontId="2" fillId="0" borderId="149" xfId="0" applyNumberFormat="1" applyFont="1" applyFill="1" applyBorder="1" applyAlignment="1">
      <alignment horizontal="center" vertical="center"/>
    </xf>
    <xf numFmtId="59" fontId="47" fillId="0" borderId="2" xfId="0" applyNumberFormat="1" applyFont="1" applyFill="1" applyBorder="1" applyAlignment="1">
      <alignment horizontal="center" vertical="center"/>
    </xf>
    <xf numFmtId="59" fontId="2" fillId="0" borderId="153" xfId="0" applyNumberFormat="1" applyFont="1" applyFill="1" applyBorder="1" applyAlignment="1">
      <alignment horizontal="center" vertical="center"/>
    </xf>
    <xf numFmtId="59" fontId="12" fillId="0" borderId="257" xfId="0" applyNumberFormat="1" applyFont="1" applyFill="1" applyBorder="1" applyAlignment="1">
      <alignment horizontal="center" vertical="center"/>
    </xf>
    <xf numFmtId="59" fontId="12" fillId="0" borderId="255" xfId="0" applyNumberFormat="1" applyFont="1" applyFill="1" applyBorder="1" applyAlignment="1">
      <alignment horizontal="center" vertical="center"/>
    </xf>
    <xf numFmtId="59" fontId="5" fillId="0" borderId="0" xfId="0" applyNumberFormat="1" applyFont="1" applyAlignment="1">
      <alignment horizontal="center" vertical="center"/>
    </xf>
    <xf numFmtId="59" fontId="5" fillId="0" borderId="135" xfId="0" applyNumberFormat="1" applyFont="1" applyBorder="1" applyAlignment="1">
      <alignment horizontal="center" vertical="center" wrapText="1"/>
    </xf>
    <xf numFmtId="59" fontId="5" fillId="0" borderId="129" xfId="0" applyNumberFormat="1" applyFont="1" applyBorder="1" applyAlignment="1">
      <alignment horizontal="center" vertical="center"/>
    </xf>
    <xf numFmtId="59" fontId="5" fillId="0" borderId="235" xfId="0" applyNumberFormat="1" applyFont="1" applyBorder="1" applyAlignment="1">
      <alignment horizontal="center" vertical="center"/>
    </xf>
    <xf numFmtId="59" fontId="8" fillId="0" borderId="226" xfId="0" applyNumberFormat="1" applyFont="1" applyBorder="1" applyAlignment="1">
      <alignment horizontal="center" vertical="center"/>
    </xf>
    <xf numFmtId="59" fontId="8" fillId="0" borderId="60" xfId="0" applyNumberFormat="1" applyFont="1" applyBorder="1" applyAlignment="1">
      <alignment horizontal="center" vertical="center"/>
    </xf>
    <xf numFmtId="59" fontId="8" fillId="0" borderId="224" xfId="0" applyNumberFormat="1" applyFont="1" applyBorder="1" applyAlignment="1">
      <alignment horizontal="center" vertical="center"/>
    </xf>
    <xf numFmtId="59" fontId="8" fillId="0" borderId="245" xfId="0" applyNumberFormat="1" applyFont="1" applyBorder="1" applyAlignment="1">
      <alignment horizontal="center" vertical="center"/>
    </xf>
    <xf numFmtId="59" fontId="8" fillId="0" borderId="95" xfId="0" applyNumberFormat="1" applyFont="1" applyBorder="1" applyAlignment="1">
      <alignment horizontal="center" vertical="center"/>
    </xf>
    <xf numFmtId="59" fontId="5" fillId="0" borderId="137" xfId="0" applyNumberFormat="1" applyFont="1" applyBorder="1" applyAlignment="1">
      <alignment horizontal="center" vertical="center"/>
    </xf>
    <xf numFmtId="59" fontId="5" fillId="0" borderId="0" xfId="0" applyNumberFormat="1" applyFont="1" applyFill="1" applyAlignment="1">
      <alignment horizontal="center" vertical="center"/>
    </xf>
    <xf numFmtId="59" fontId="5" fillId="0" borderId="140" xfId="0" applyNumberFormat="1" applyFont="1" applyBorder="1" applyAlignment="1">
      <alignment horizontal="center" vertical="center"/>
    </xf>
    <xf numFmtId="59" fontId="55" fillId="0" borderId="95" xfId="0" applyNumberFormat="1" applyFont="1" applyFill="1" applyBorder="1" applyAlignment="1">
      <alignment horizontal="center" vertical="center"/>
    </xf>
    <xf numFmtId="59" fontId="66" fillId="0" borderId="95" xfId="0" applyNumberFormat="1" applyFont="1" applyFill="1" applyBorder="1" applyAlignment="1">
      <alignment horizontal="center" vertical="center"/>
    </xf>
    <xf numFmtId="59" fontId="103" fillId="0" borderId="95" xfId="0" applyNumberFormat="1" applyFont="1" applyFill="1" applyBorder="1" applyAlignment="1">
      <alignment horizontal="center" vertical="center"/>
    </xf>
    <xf numFmtId="59" fontId="103" fillId="0" borderId="249" xfId="0" applyNumberFormat="1" applyFont="1" applyFill="1" applyBorder="1" applyAlignment="1">
      <alignment horizontal="center" vertical="center"/>
    </xf>
    <xf numFmtId="59" fontId="53" fillId="0" borderId="0" xfId="0" applyNumberFormat="1" applyFont="1" applyBorder="1" applyAlignment="1">
      <alignment horizontal="center" vertical="center"/>
    </xf>
    <xf numFmtId="59" fontId="66" fillId="0" borderId="193" xfId="0" applyNumberFormat="1" applyFont="1" applyFill="1" applyBorder="1" applyAlignment="1">
      <alignment horizontal="center" vertical="center"/>
    </xf>
    <xf numFmtId="59" fontId="60" fillId="0" borderId="9" xfId="0" applyNumberFormat="1" applyFont="1" applyFill="1" applyBorder="1" applyAlignment="1">
      <alignment horizontal="center" vertical="center"/>
    </xf>
    <xf numFmtId="59" fontId="60" fillId="0" borderId="56" xfId="0" applyNumberFormat="1" applyFont="1" applyFill="1" applyBorder="1" applyAlignment="1">
      <alignment horizontal="center" vertical="center"/>
    </xf>
    <xf numFmtId="59" fontId="5" fillId="0" borderId="95" xfId="0" applyNumberFormat="1" applyFont="1" applyBorder="1" applyAlignment="1">
      <alignment horizontal="center" vertical="center"/>
    </xf>
    <xf numFmtId="59" fontId="5" fillId="0" borderId="162" xfId="0" applyNumberFormat="1" applyFont="1" applyFill="1" applyBorder="1" applyAlignment="1">
      <alignment horizontal="center" vertical="center"/>
    </xf>
    <xf numFmtId="59" fontId="66" fillId="0" borderId="56" xfId="0" applyNumberFormat="1" applyFont="1" applyFill="1" applyBorder="1" applyAlignment="1">
      <alignment horizontal="center" vertical="center" wrapText="1"/>
    </xf>
    <xf numFmtId="59" fontId="60" fillId="0" borderId="56" xfId="0" applyNumberFormat="1" applyFont="1" applyFill="1" applyBorder="1" applyAlignment="1">
      <alignment horizontal="center" vertical="center" wrapText="1"/>
    </xf>
    <xf numFmtId="59" fontId="12" fillId="0" borderId="37" xfId="0" applyNumberFormat="1" applyFont="1" applyFill="1" applyBorder="1" applyAlignment="1">
      <alignment horizontal="center" vertical="center"/>
    </xf>
    <xf numFmtId="59" fontId="66" fillId="0" borderId="5" xfId="0" applyNumberFormat="1" applyFont="1" applyFill="1" applyBorder="1" applyAlignment="1">
      <alignment horizontal="center" vertical="center"/>
    </xf>
    <xf numFmtId="59" fontId="12" fillId="0" borderId="43" xfId="0" applyNumberFormat="1" applyFont="1" applyFill="1" applyBorder="1" applyAlignment="1">
      <alignment horizontal="center" vertical="center"/>
    </xf>
    <xf numFmtId="59" fontId="12" fillId="0" borderId="203" xfId="0" applyNumberFormat="1" applyFont="1" applyFill="1" applyBorder="1" applyAlignment="1">
      <alignment horizontal="center" vertical="center"/>
    </xf>
    <xf numFmtId="59" fontId="5" fillId="0" borderId="255" xfId="0" applyNumberFormat="1" applyFont="1" applyFill="1" applyBorder="1" applyAlignment="1">
      <alignment horizontal="center" vertical="center"/>
    </xf>
    <xf numFmtId="59" fontId="5" fillId="0" borderId="223" xfId="0" applyNumberFormat="1" applyFont="1" applyFill="1" applyBorder="1" applyAlignment="1">
      <alignment horizontal="center" vertical="center"/>
    </xf>
    <xf numFmtId="59" fontId="5" fillId="0" borderId="251" xfId="0" applyNumberFormat="1" applyFont="1" applyFill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" vertical="center"/>
    </xf>
    <xf numFmtId="59" fontId="5" fillId="0" borderId="224" xfId="0" applyNumberFormat="1" applyFont="1" applyFill="1" applyBorder="1" applyAlignment="1">
      <alignment horizontal="center" vertical="center"/>
    </xf>
    <xf numFmtId="59" fontId="8" fillId="0" borderId="0" xfId="0" applyNumberFormat="1" applyFont="1" applyAlignment="1">
      <alignment horizontal="center" vertical="center"/>
    </xf>
    <xf numFmtId="59" fontId="3" fillId="0" borderId="164" xfId="0" applyNumberFormat="1" applyFont="1" applyBorder="1" applyAlignment="1">
      <alignment horizontal="center" vertical="center"/>
    </xf>
    <xf numFmtId="59" fontId="3" fillId="0" borderId="0" xfId="0" applyNumberFormat="1" applyFont="1" applyBorder="1" applyAlignment="1">
      <alignment horizontal="center" vertical="center"/>
    </xf>
    <xf numFmtId="59" fontId="3" fillId="0" borderId="171" xfId="0" applyNumberFormat="1" applyFont="1" applyBorder="1" applyAlignment="1">
      <alignment horizontal="center" vertical="center"/>
    </xf>
    <xf numFmtId="59" fontId="57" fillId="0" borderId="143" xfId="0" applyNumberFormat="1" applyFont="1" applyBorder="1" applyAlignment="1">
      <alignment horizontal="center" vertical="center"/>
    </xf>
    <xf numFmtId="59" fontId="57" fillId="0" borderId="177" xfId="0" applyNumberFormat="1" applyFont="1" applyBorder="1" applyAlignment="1">
      <alignment horizontal="center" vertical="center"/>
    </xf>
    <xf numFmtId="59" fontId="57" fillId="0" borderId="164" xfId="0" applyNumberFormat="1" applyFont="1" applyBorder="1" applyAlignment="1">
      <alignment horizontal="center" vertical="center"/>
    </xf>
    <xf numFmtId="59" fontId="57" fillId="0" borderId="185" xfId="0" applyNumberFormat="1" applyFont="1" applyBorder="1" applyAlignment="1">
      <alignment horizontal="center" vertical="center"/>
    </xf>
    <xf numFmtId="59" fontId="8" fillId="0" borderId="259" xfId="0" applyNumberFormat="1" applyFont="1" applyFill="1" applyBorder="1" applyAlignment="1">
      <alignment horizontal="center" vertical="top" wrapText="1"/>
    </xf>
    <xf numFmtId="0" fontId="8" fillId="0" borderId="206" xfId="0" applyFont="1" applyFill="1" applyBorder="1" applyAlignment="1">
      <alignment horizontal="right" vertical="top" wrapText="1"/>
    </xf>
    <xf numFmtId="59" fontId="8" fillId="6" borderId="260" xfId="0" applyNumberFormat="1" applyFont="1" applyFill="1" applyBorder="1" applyAlignment="1">
      <alignment horizontal="center" vertical="top" wrapText="1"/>
    </xf>
    <xf numFmtId="59" fontId="8" fillId="6" borderId="228" xfId="0" applyNumberFormat="1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/>
    </xf>
    <xf numFmtId="60" fontId="8" fillId="0" borderId="60" xfId="0" applyNumberFormat="1" applyFont="1" applyFill="1" applyBorder="1" applyAlignment="1">
      <alignment horizontal="center" vertical="top" wrapText="1"/>
    </xf>
    <xf numFmtId="60" fontId="8" fillId="6" borderId="228" xfId="0" applyNumberFormat="1" applyFont="1" applyFill="1" applyBorder="1" applyAlignment="1">
      <alignment horizontal="center" vertical="top" wrapText="1"/>
    </xf>
    <xf numFmtId="59" fontId="8" fillId="6" borderId="262" xfId="0" applyNumberFormat="1" applyFont="1" applyFill="1" applyBorder="1" applyAlignment="1">
      <alignment horizontal="center" vertical="top"/>
    </xf>
    <xf numFmtId="60" fontId="8" fillId="6" borderId="226" xfId="0" applyNumberFormat="1" applyFont="1" applyFill="1" applyBorder="1" applyAlignment="1">
      <alignment horizontal="center" vertical="top" wrapText="1"/>
    </xf>
    <xf numFmtId="59" fontId="8" fillId="0" borderId="257" xfId="0" applyNumberFormat="1" applyFont="1" applyFill="1" applyBorder="1" applyAlignment="1">
      <alignment horizontal="center" vertical="top"/>
    </xf>
    <xf numFmtId="59" fontId="8" fillId="6" borderId="257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 wrapText="1"/>
    </xf>
    <xf numFmtId="60" fontId="8" fillId="0" borderId="255" xfId="0" applyNumberFormat="1" applyFont="1" applyFill="1" applyBorder="1" applyAlignment="1">
      <alignment horizontal="center" vertical="top" wrapText="1"/>
    </xf>
    <xf numFmtId="187" fontId="8" fillId="0" borderId="249" xfId="0" applyNumberFormat="1" applyFont="1" applyFill="1" applyBorder="1" applyAlignment="1">
      <alignment horizontal="center" vertical="top"/>
    </xf>
    <xf numFmtId="59" fontId="8" fillId="0" borderId="249" xfId="0" applyNumberFormat="1" applyFont="1" applyBorder="1" applyAlignment="1">
      <alignment horizontal="center" vertical="center"/>
    </xf>
    <xf numFmtId="0" fontId="8" fillId="5" borderId="249" xfId="0" applyFont="1" applyFill="1" applyBorder="1" applyAlignment="1">
      <alignment horizontal="right" vertical="top" wrapText="1"/>
    </xf>
    <xf numFmtId="60" fontId="8" fillId="5" borderId="249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right" vertical="top" wrapText="1"/>
    </xf>
    <xf numFmtId="60" fontId="8" fillId="6" borderId="60" xfId="0" applyNumberFormat="1" applyFont="1" applyFill="1" applyBorder="1" applyAlignment="1">
      <alignment horizontal="center" vertical="top"/>
    </xf>
    <xf numFmtId="59" fontId="8" fillId="6" borderId="60" xfId="0" applyNumberFormat="1" applyFont="1" applyFill="1" applyBorder="1" applyAlignment="1">
      <alignment horizontal="center" vertical="top"/>
    </xf>
    <xf numFmtId="59" fontId="8" fillId="5" borderId="261" xfId="0" applyNumberFormat="1" applyFont="1" applyFill="1" applyBorder="1" applyAlignment="1">
      <alignment horizontal="center" vertical="top" wrapText="1"/>
    </xf>
    <xf numFmtId="60" fontId="8" fillId="0" borderId="261" xfId="0" applyNumberFormat="1" applyFont="1" applyFill="1" applyBorder="1" applyAlignment="1">
      <alignment horizontal="center" vertical="top" wrapText="1"/>
    </xf>
    <xf numFmtId="0" fontId="8" fillId="5" borderId="263" xfId="0" applyFont="1" applyFill="1" applyBorder="1" applyAlignment="1">
      <alignment horizontal="right" vertical="top" wrapText="1"/>
    </xf>
    <xf numFmtId="60" fontId="8" fillId="0" borderId="264" xfId="0" applyNumberFormat="1" applyFont="1" applyFill="1" applyBorder="1" applyAlignment="1">
      <alignment horizontal="center" vertical="top" wrapText="1"/>
    </xf>
    <xf numFmtId="60" fontId="8" fillId="6" borderId="265" xfId="0" applyNumberFormat="1" applyFont="1" applyFill="1" applyBorder="1" applyAlignment="1">
      <alignment horizontal="center" vertical="top" wrapText="1"/>
    </xf>
    <xf numFmtId="60" fontId="8" fillId="6" borderId="264" xfId="0" applyNumberFormat="1" applyFont="1" applyFill="1" applyBorder="1" applyAlignment="1">
      <alignment horizontal="center" vertical="top"/>
    </xf>
    <xf numFmtId="59" fontId="8" fillId="0" borderId="264" xfId="0" applyNumberFormat="1" applyFont="1" applyFill="1" applyBorder="1" applyAlignment="1">
      <alignment horizontal="center" vertical="top"/>
    </xf>
    <xf numFmtId="59" fontId="8" fillId="6" borderId="264" xfId="0" applyNumberFormat="1" applyFont="1" applyFill="1" applyBorder="1" applyAlignment="1">
      <alignment horizontal="center" vertical="top"/>
    </xf>
    <xf numFmtId="59" fontId="109" fillId="0" borderId="1" xfId="0" applyNumberFormat="1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top"/>
    </xf>
    <xf numFmtId="0" fontId="8" fillId="5" borderId="46" xfId="0" applyFont="1" applyFill="1" applyBorder="1" applyAlignment="1">
      <alignment horizontal="right" vertical="top"/>
    </xf>
    <xf numFmtId="59" fontId="8" fillId="5" borderId="27" xfId="0" applyNumberFormat="1" applyFont="1" applyFill="1" applyBorder="1" applyAlignment="1">
      <alignment horizontal="left" vertical="top"/>
    </xf>
    <xf numFmtId="59" fontId="8" fillId="5" borderId="262" xfId="0" applyNumberFormat="1" applyFont="1" applyFill="1" applyBorder="1" applyAlignment="1">
      <alignment horizontal="center" vertical="top"/>
    </xf>
    <xf numFmtId="60" fontId="8" fillId="5" borderId="262" xfId="0" applyNumberFormat="1" applyFont="1" applyFill="1" applyBorder="1" applyAlignment="1">
      <alignment horizontal="center" vertical="top"/>
    </xf>
    <xf numFmtId="59" fontId="8" fillId="5" borderId="132" xfId="0" applyNumberFormat="1" applyFont="1" applyFill="1" applyBorder="1" applyAlignment="1">
      <alignment horizontal="left" vertical="top"/>
    </xf>
    <xf numFmtId="0" fontId="52" fillId="5" borderId="255" xfId="0" applyFont="1" applyFill="1" applyBorder="1" applyAlignment="1">
      <alignment vertical="top"/>
    </xf>
    <xf numFmtId="59" fontId="43" fillId="0" borderId="249" xfId="0" applyNumberFormat="1" applyFont="1" applyFill="1" applyBorder="1" applyAlignment="1">
      <alignment horizontal="center" vertical="center"/>
    </xf>
    <xf numFmtId="187" fontId="5" fillId="0" borderId="255" xfId="0" applyNumberFormat="1" applyFont="1" applyFill="1" applyBorder="1" applyAlignment="1">
      <alignment horizontal="center" vertical="top"/>
    </xf>
    <xf numFmtId="59" fontId="5" fillId="0" borderId="255" xfId="0" applyNumberFormat="1" applyFont="1" applyFill="1" applyBorder="1" applyAlignment="1">
      <alignment horizontal="center" vertical="center" wrapText="1"/>
    </xf>
    <xf numFmtId="49" fontId="8" fillId="5" borderId="255" xfId="0" applyNumberFormat="1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center" vertical="top" wrapText="1"/>
    </xf>
    <xf numFmtId="0" fontId="3" fillId="5" borderId="255" xfId="0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left" vertical="top" wrapText="1"/>
    </xf>
    <xf numFmtId="59" fontId="8" fillId="5" borderId="255" xfId="0" applyNumberFormat="1" applyFont="1" applyFill="1" applyBorder="1" applyAlignment="1">
      <alignment horizontal="left" vertical="top"/>
    </xf>
    <xf numFmtId="60" fontId="38" fillId="5" borderId="255" xfId="0" applyNumberFormat="1" applyFont="1" applyFill="1" applyBorder="1" applyAlignment="1">
      <alignment vertical="top"/>
    </xf>
    <xf numFmtId="59" fontId="38" fillId="5" borderId="255" xfId="0" applyNumberFormat="1" applyFont="1" applyFill="1" applyBorder="1" applyAlignment="1">
      <alignment horizontal="center" vertical="top"/>
    </xf>
    <xf numFmtId="59" fontId="38" fillId="5" borderId="255" xfId="0" applyNumberFormat="1" applyFont="1" applyFill="1" applyBorder="1" applyAlignment="1">
      <alignment vertical="top"/>
    </xf>
    <xf numFmtId="59" fontId="47" fillId="0" borderId="255" xfId="0" applyNumberFormat="1" applyFont="1" applyFill="1" applyBorder="1" applyAlignment="1">
      <alignment horizontal="center" vertical="center"/>
    </xf>
    <xf numFmtId="59" fontId="8" fillId="0" borderId="255" xfId="0" applyNumberFormat="1" applyFont="1" applyFill="1" applyBorder="1" applyAlignment="1">
      <alignment horizontal="center" vertical="top"/>
    </xf>
    <xf numFmtId="60" fontId="8" fillId="6" borderId="255" xfId="0" applyNumberFormat="1" applyFont="1" applyFill="1" applyBorder="1" applyAlignment="1">
      <alignment horizontal="center" vertical="top" wrapText="1"/>
    </xf>
    <xf numFmtId="59" fontId="3" fillId="0" borderId="255" xfId="0" applyNumberFormat="1" applyFont="1" applyBorder="1" applyAlignment="1">
      <alignment horizontal="center" vertical="top"/>
    </xf>
    <xf numFmtId="59" fontId="3" fillId="6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 wrapText="1"/>
    </xf>
    <xf numFmtId="49" fontId="8" fillId="5" borderId="249" xfId="0" applyNumberFormat="1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left" vertical="top" wrapText="1"/>
    </xf>
    <xf numFmtId="59" fontId="8" fillId="5" borderId="249" xfId="0" applyNumberFormat="1" applyFont="1" applyFill="1" applyBorder="1" applyAlignment="1">
      <alignment horizontal="left" vertical="top"/>
    </xf>
    <xf numFmtId="49" fontId="5" fillId="0" borderId="262" xfId="0" applyNumberFormat="1" applyFont="1" applyFill="1" applyBorder="1" applyAlignment="1">
      <alignment horizontal="left" vertical="top"/>
    </xf>
    <xf numFmtId="59" fontId="57" fillId="0" borderId="255" xfId="0" applyNumberFormat="1" applyFont="1" applyFill="1" applyBorder="1" applyAlignment="1">
      <alignment horizontal="center" vertical="top"/>
    </xf>
    <xf numFmtId="59" fontId="57" fillId="0" borderId="255" xfId="0" applyNumberFormat="1" applyFont="1" applyFill="1" applyBorder="1" applyAlignment="1">
      <alignment horizontal="center" vertical="center"/>
    </xf>
    <xf numFmtId="0" fontId="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left" vertical="top"/>
    </xf>
    <xf numFmtId="60" fontId="8" fillId="5" borderId="255" xfId="0" applyNumberFormat="1" applyFont="1" applyFill="1" applyBorder="1" applyAlignment="1">
      <alignment horizontal="center" vertical="top" wrapText="1"/>
    </xf>
    <xf numFmtId="0" fontId="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/>
    </xf>
    <xf numFmtId="60" fontId="8" fillId="5" borderId="262" xfId="0" applyNumberFormat="1" applyFont="1" applyFill="1" applyBorder="1" applyAlignment="1">
      <alignment horizontal="center" vertical="top" wrapText="1"/>
    </xf>
    <xf numFmtId="59" fontId="8" fillId="5" borderId="262" xfId="0" applyNumberFormat="1" applyFont="1" applyFill="1" applyBorder="1" applyAlignment="1">
      <alignment horizontal="center" vertical="top" wrapText="1"/>
    </xf>
    <xf numFmtId="49" fontId="8" fillId="0" borderId="250" xfId="0" applyNumberFormat="1" applyFont="1" applyFill="1" applyBorder="1" applyAlignment="1">
      <alignment horizontal="center" vertical="top"/>
    </xf>
    <xf numFmtId="59" fontId="8" fillId="0" borderId="10" xfId="0" applyNumberFormat="1" applyFont="1" applyFill="1" applyBorder="1" applyAlignment="1">
      <alignment horizontal="center" vertical="top"/>
    </xf>
    <xf numFmtId="59" fontId="8" fillId="6" borderId="10" xfId="0" applyNumberFormat="1" applyFont="1" applyFill="1" applyBorder="1" applyAlignment="1">
      <alignment horizontal="center" vertical="top"/>
    </xf>
    <xf numFmtId="60" fontId="8" fillId="6" borderId="141" xfId="0" applyNumberFormat="1" applyFont="1" applyFill="1" applyBorder="1" applyAlignment="1">
      <alignment horizontal="center" vertical="top"/>
    </xf>
    <xf numFmtId="59" fontId="8" fillId="8" borderId="141" xfId="0" applyNumberFormat="1" applyFont="1" applyFill="1" applyBorder="1" applyAlignment="1">
      <alignment horizontal="center" vertical="top"/>
    </xf>
    <xf numFmtId="59" fontId="8" fillId="8" borderId="213" xfId="0" applyNumberFormat="1" applyFont="1" applyFill="1" applyBorder="1" applyAlignment="1">
      <alignment horizontal="center" vertical="top"/>
    </xf>
    <xf numFmtId="59" fontId="8" fillId="8" borderId="268" xfId="0" applyNumberFormat="1" applyFont="1" applyFill="1" applyBorder="1" applyAlignment="1">
      <alignment horizontal="center" vertical="top"/>
    </xf>
    <xf numFmtId="0" fontId="5" fillId="0" borderId="269" xfId="0" applyFont="1" applyFill="1" applyBorder="1" applyAlignment="1">
      <alignment horizontal="left" vertical="top"/>
    </xf>
    <xf numFmtId="59" fontId="56" fillId="0" borderId="31" xfId="0" applyNumberFormat="1" applyFont="1" applyFill="1" applyBorder="1" applyAlignment="1">
      <alignment horizontal="center" vertical="center" wrapText="1"/>
    </xf>
    <xf numFmtId="0" fontId="67" fillId="0" borderId="255" xfId="0" applyFont="1" applyFill="1" applyBorder="1"/>
    <xf numFmtId="0" fontId="67" fillId="0" borderId="223" xfId="0" applyFont="1" applyFill="1" applyBorder="1"/>
    <xf numFmtId="0" fontId="44" fillId="0" borderId="223" xfId="0" applyFont="1" applyBorder="1"/>
    <xf numFmtId="0" fontId="67" fillId="0" borderId="217" xfId="0" applyFont="1" applyFill="1" applyBorder="1" applyAlignment="1">
      <alignment vertical="top" wrapText="1"/>
    </xf>
    <xf numFmtId="60" fontId="5" fillId="6" borderId="140" xfId="0" applyNumberFormat="1" applyFont="1" applyFill="1" applyBorder="1" applyAlignment="1">
      <alignment horizontal="center" vertical="top"/>
    </xf>
    <xf numFmtId="60" fontId="5" fillId="6" borderId="95" xfId="0" applyNumberFormat="1" applyFont="1" applyFill="1" applyBorder="1" applyAlignment="1">
      <alignment horizontal="center" vertical="top"/>
    </xf>
    <xf numFmtId="60" fontId="5" fillId="0" borderId="139" xfId="0" applyNumberFormat="1" applyFont="1" applyFill="1" applyBorder="1" applyAlignment="1">
      <alignment horizontal="center" vertical="top"/>
    </xf>
    <xf numFmtId="59" fontId="8" fillId="0" borderId="213" xfId="0" applyNumberFormat="1" applyFont="1" applyFill="1" applyBorder="1" applyAlignment="1">
      <alignment horizontal="right" vertical="top"/>
    </xf>
    <xf numFmtId="59" fontId="8" fillId="0" borderId="213" xfId="0" applyNumberFormat="1" applyFont="1" applyFill="1" applyBorder="1" applyAlignment="1">
      <alignment horizontal="left" vertical="top"/>
    </xf>
    <xf numFmtId="0" fontId="8" fillId="5" borderId="132" xfId="0" applyFont="1" applyFill="1" applyBorder="1" applyAlignment="1">
      <alignment horizontal="right" vertical="top"/>
    </xf>
    <xf numFmtId="0" fontId="67" fillId="0" borderId="37" xfId="0" applyFont="1" applyFill="1" applyBorder="1" applyAlignment="1">
      <alignment horizontal="left"/>
    </xf>
    <xf numFmtId="187" fontId="56" fillId="0" borderId="255" xfId="0" applyNumberFormat="1" applyFont="1" applyFill="1" applyBorder="1" applyAlignment="1">
      <alignment horizontal="center" vertical="top"/>
    </xf>
    <xf numFmtId="0" fontId="67" fillId="0" borderId="217" xfId="0" applyFont="1" applyFill="1" applyBorder="1" applyAlignment="1">
      <alignment horizontal="left"/>
    </xf>
    <xf numFmtId="187" fontId="56" fillId="0" borderId="251" xfId="0" applyNumberFormat="1" applyFont="1" applyFill="1" applyBorder="1" applyAlignment="1">
      <alignment horizontal="center" vertical="top"/>
    </xf>
    <xf numFmtId="0" fontId="5" fillId="0" borderId="251" xfId="0" applyFont="1" applyFill="1" applyBorder="1" applyAlignment="1">
      <alignment horizontal="left"/>
    </xf>
    <xf numFmtId="59" fontId="67" fillId="0" borderId="251" xfId="0" applyNumberFormat="1" applyFont="1" applyFill="1" applyBorder="1" applyAlignment="1">
      <alignment horizontal="center" vertical="center"/>
    </xf>
    <xf numFmtId="187" fontId="5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1" fillId="0" borderId="251" xfId="0" applyFont="1" applyFill="1" applyBorder="1" applyAlignment="1">
      <alignment vertical="top" wrapText="1"/>
    </xf>
    <xf numFmtId="0" fontId="8" fillId="0" borderId="251" xfId="0" applyFont="1" applyFill="1" applyBorder="1" applyAlignment="1">
      <alignment vertical="top" wrapText="1"/>
    </xf>
    <xf numFmtId="0" fontId="71" fillId="0" borderId="251" xfId="0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center" vertical="top"/>
    </xf>
    <xf numFmtId="59" fontId="8" fillId="0" borderId="37" xfId="0" applyNumberFormat="1" applyFont="1" applyFill="1" applyBorder="1" applyAlignment="1">
      <alignment horizontal="center" vertical="top"/>
    </xf>
    <xf numFmtId="0" fontId="7" fillId="5" borderId="255" xfId="0" applyFont="1" applyFill="1" applyBorder="1" applyAlignment="1">
      <alignment vertical="top" wrapText="1"/>
    </xf>
    <xf numFmtId="59" fontId="8" fillId="5" borderId="255" xfId="0" applyNumberFormat="1" applyFont="1" applyFill="1" applyBorder="1" applyAlignment="1">
      <alignment horizontal="left" vertical="top" wrapText="1"/>
    </xf>
    <xf numFmtId="187" fontId="57" fillId="0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/>
    </xf>
    <xf numFmtId="0" fontId="7" fillId="5" borderId="249" xfId="0" applyFont="1" applyFill="1" applyBorder="1" applyAlignment="1">
      <alignment vertical="top" wrapText="1"/>
    </xf>
    <xf numFmtId="59" fontId="8" fillId="5" borderId="249" xfId="0" applyNumberFormat="1" applyFont="1" applyFill="1" applyBorder="1" applyAlignment="1">
      <alignment horizontal="left" vertical="top" wrapText="1"/>
    </xf>
    <xf numFmtId="0" fontId="5" fillId="0" borderId="255" xfId="0" applyFont="1" applyFill="1" applyBorder="1" applyAlignment="1">
      <alignment horizontal="left" vertical="top"/>
    </xf>
    <xf numFmtId="49" fontId="5" fillId="0" borderId="215" xfId="0" applyNumberFormat="1" applyFont="1" applyFill="1" applyBorder="1" applyAlignment="1">
      <alignment horizontal="left" vertical="top"/>
    </xf>
    <xf numFmtId="0" fontId="5" fillId="0" borderId="132" xfId="0" applyFont="1" applyFill="1" applyBorder="1" applyAlignment="1">
      <alignment horizontal="left" vertical="top" wrapText="1"/>
    </xf>
    <xf numFmtId="0" fontId="5" fillId="0" borderId="250" xfId="0" applyFont="1" applyFill="1" applyBorder="1" applyAlignment="1">
      <alignment horizontal="left" vertical="top"/>
    </xf>
    <xf numFmtId="0" fontId="10" fillId="0" borderId="249" xfId="0" applyFont="1" applyBorder="1" applyAlignment="1">
      <alignment vertical="center"/>
    </xf>
    <xf numFmtId="187" fontId="5" fillId="0" borderId="262" xfId="0" applyNumberFormat="1" applyFont="1" applyFill="1" applyBorder="1" applyAlignment="1">
      <alignment horizontal="center" vertical="top"/>
    </xf>
    <xf numFmtId="49" fontId="47" fillId="0" borderId="262" xfId="0" applyNumberFormat="1" applyFont="1" applyBorder="1" applyAlignment="1">
      <alignment vertical="top"/>
    </xf>
    <xf numFmtId="59" fontId="47" fillId="0" borderId="262" xfId="0" applyNumberFormat="1" applyFont="1" applyFill="1" applyBorder="1" applyAlignment="1">
      <alignment horizontal="center" vertical="center"/>
    </xf>
    <xf numFmtId="0" fontId="8" fillId="5" borderId="132" xfId="0" applyFont="1" applyFill="1" applyBorder="1" applyAlignment="1">
      <alignment horizontal="center" vertical="top"/>
    </xf>
    <xf numFmtId="0" fontId="8" fillId="0" borderId="132" xfId="0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/>
    </xf>
    <xf numFmtId="59" fontId="8" fillId="5" borderId="133" xfId="0" applyNumberFormat="1" applyFont="1" applyFill="1" applyBorder="1" applyAlignment="1">
      <alignment horizontal="center" vertical="top"/>
    </xf>
    <xf numFmtId="59" fontId="3" fillId="5" borderId="262" xfId="0" applyNumberFormat="1" applyFont="1" applyFill="1" applyBorder="1" applyAlignment="1">
      <alignment horizontal="center" vertical="top"/>
    </xf>
    <xf numFmtId="0" fontId="47" fillId="0" borderId="262" xfId="0" applyFont="1" applyBorder="1"/>
    <xf numFmtId="187" fontId="5" fillId="0" borderId="249" xfId="0" applyNumberFormat="1" applyFont="1" applyFill="1" applyBorder="1" applyAlignment="1">
      <alignment vertical="top"/>
    </xf>
    <xf numFmtId="187" fontId="5" fillId="0" borderId="96" xfId="0" applyNumberFormat="1" applyFont="1" applyFill="1" applyBorder="1" applyAlignment="1">
      <alignment vertical="top"/>
    </xf>
    <xf numFmtId="59" fontId="5" fillId="0" borderId="60" xfId="0" applyNumberFormat="1" applyFont="1" applyFill="1" applyBorder="1" applyAlignment="1">
      <alignment horizontal="center" vertical="center"/>
    </xf>
    <xf numFmtId="0" fontId="51" fillId="5" borderId="228" xfId="0" applyFont="1" applyFill="1" applyBorder="1" applyAlignment="1">
      <alignment horizontal="left" vertical="top" wrapText="1"/>
    </xf>
    <xf numFmtId="49" fontId="5" fillId="0" borderId="217" xfId="0" applyNumberFormat="1" applyFont="1" applyFill="1" applyBorder="1" applyAlignment="1">
      <alignment horizontal="left" vertical="top" wrapText="1"/>
    </xf>
    <xf numFmtId="59" fontId="8" fillId="5" borderId="217" xfId="0" applyNumberFormat="1" applyFont="1" applyFill="1" applyBorder="1" applyAlignment="1">
      <alignment horizontal="center" vertical="top" wrapText="1"/>
    </xf>
    <xf numFmtId="49" fontId="5" fillId="0" borderId="223" xfId="0" applyNumberFormat="1" applyFont="1" applyFill="1" applyBorder="1" applyAlignment="1">
      <alignment horizontal="left" vertical="top" wrapText="1"/>
    </xf>
    <xf numFmtId="59" fontId="8" fillId="5" borderId="223" xfId="0" applyNumberFormat="1" applyFont="1" applyFill="1" applyBorder="1" applyAlignment="1">
      <alignment horizontal="center" vertical="top" wrapText="1"/>
    </xf>
    <xf numFmtId="0" fontId="51" fillId="5" borderId="270" xfId="0" applyFont="1" applyFill="1" applyBorder="1" applyAlignment="1">
      <alignment horizontal="left" vertical="top" wrapText="1"/>
    </xf>
    <xf numFmtId="0" fontId="5" fillId="5" borderId="249" xfId="0" applyFont="1" applyFill="1" applyBorder="1" applyAlignment="1">
      <alignment vertical="top"/>
    </xf>
    <xf numFmtId="59" fontId="8" fillId="5" borderId="271" xfId="0" applyNumberFormat="1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 wrapText="1"/>
    </xf>
    <xf numFmtId="0" fontId="8" fillId="5" borderId="162" xfId="0" applyFont="1" applyFill="1" applyBorder="1" applyAlignment="1">
      <alignment horizontal="right" vertical="top" wrapText="1"/>
    </xf>
    <xf numFmtId="0" fontId="8" fillId="5" borderId="157" xfId="0" applyFont="1" applyFill="1" applyBorder="1" applyAlignment="1">
      <alignment horizontal="left" vertical="top" wrapText="1"/>
    </xf>
    <xf numFmtId="59" fontId="77" fillId="5" borderId="133" xfId="0" applyNumberFormat="1" applyFont="1" applyFill="1" applyBorder="1" applyAlignment="1">
      <alignment horizontal="center" vertical="top"/>
    </xf>
    <xf numFmtId="59" fontId="77" fillId="5" borderId="262" xfId="0" applyNumberFormat="1" applyFont="1" applyFill="1" applyBorder="1" applyAlignment="1">
      <alignment horizontal="center" vertical="top"/>
    </xf>
    <xf numFmtId="0" fontId="8" fillId="5" borderId="132" xfId="0" applyFont="1" applyFill="1" applyBorder="1" applyAlignment="1">
      <alignment horizontal="right" vertical="top" wrapText="1"/>
    </xf>
    <xf numFmtId="0" fontId="8" fillId="5" borderId="133" xfId="0" applyFont="1" applyFill="1" applyBorder="1" applyAlignment="1">
      <alignment horizontal="left" vertical="top" wrapText="1"/>
    </xf>
    <xf numFmtId="0" fontId="8" fillId="5" borderId="262" xfId="0" applyFont="1" applyFill="1" applyBorder="1" applyAlignment="1">
      <alignment horizontal="left" vertical="top"/>
    </xf>
    <xf numFmtId="0" fontId="28" fillId="5" borderId="262" xfId="0" applyFont="1" applyFill="1" applyBorder="1" applyAlignment="1">
      <alignment vertical="top"/>
    </xf>
    <xf numFmtId="0" fontId="8" fillId="5" borderId="250" xfId="0" applyFont="1" applyFill="1" applyBorder="1" applyAlignment="1">
      <alignment horizontal="left" vertical="top"/>
    </xf>
    <xf numFmtId="0" fontId="8" fillId="5" borderId="256" xfId="0" applyFont="1" applyFill="1" applyBorder="1" applyAlignment="1">
      <alignment horizontal="left" vertical="top"/>
    </xf>
    <xf numFmtId="49" fontId="22" fillId="5" borderId="250" xfId="0" applyNumberFormat="1" applyFont="1" applyFill="1" applyBorder="1" applyAlignment="1">
      <alignment horizontal="center" vertical="top" wrapText="1"/>
    </xf>
    <xf numFmtId="0" fontId="7" fillId="5" borderId="250" xfId="0" applyFont="1" applyFill="1" applyBorder="1" applyAlignment="1">
      <alignment vertical="top" wrapText="1"/>
    </xf>
    <xf numFmtId="0" fontId="7" fillId="5" borderId="272" xfId="0" applyFont="1" applyFill="1" applyBorder="1" applyAlignment="1">
      <alignment vertical="top" wrapText="1"/>
    </xf>
    <xf numFmtId="0" fontId="5" fillId="5" borderId="256" xfId="0" applyFont="1" applyFill="1" applyBorder="1" applyAlignment="1">
      <alignment horizontal="left" vertical="top" wrapText="1"/>
    </xf>
    <xf numFmtId="0" fontId="7" fillId="5" borderId="250" xfId="0" applyFont="1" applyFill="1" applyBorder="1" applyAlignment="1">
      <alignment vertical="top"/>
    </xf>
    <xf numFmtId="0" fontId="7" fillId="5" borderId="272" xfId="0" applyFont="1" applyFill="1" applyBorder="1" applyAlignment="1">
      <alignment vertical="top"/>
    </xf>
    <xf numFmtId="0" fontId="5" fillId="5" borderId="256" xfId="0" applyFont="1" applyFill="1" applyBorder="1" applyAlignment="1">
      <alignment horizontal="left" vertical="top"/>
    </xf>
    <xf numFmtId="0" fontId="7" fillId="5" borderId="267" xfId="0" applyFont="1" applyFill="1" applyBorder="1" applyAlignment="1">
      <alignment vertical="top" wrapText="1"/>
    </xf>
    <xf numFmtId="0" fontId="7" fillId="5" borderId="273" xfId="0" applyFont="1" applyFill="1" applyBorder="1" applyAlignment="1">
      <alignment vertical="top" wrapText="1"/>
    </xf>
    <xf numFmtId="0" fontId="5" fillId="5" borderId="244" xfId="0" applyFont="1" applyFill="1" applyBorder="1" applyAlignment="1">
      <alignment horizontal="left" vertical="top"/>
    </xf>
    <xf numFmtId="0" fontId="8" fillId="5" borderId="266" xfId="0" applyFont="1" applyFill="1" applyBorder="1" applyAlignment="1">
      <alignment horizontal="center" vertical="top"/>
    </xf>
    <xf numFmtId="0" fontId="70" fillId="5" borderId="255" xfId="0" applyFont="1" applyFill="1" applyBorder="1" applyAlignment="1">
      <alignment vertical="top"/>
    </xf>
    <xf numFmtId="0" fontId="57" fillId="5" borderId="255" xfId="0" applyFont="1" applyFill="1" applyBorder="1" applyAlignment="1">
      <alignment horizontal="center" vertical="top" wrapText="1"/>
    </xf>
    <xf numFmtId="0" fontId="51" fillId="5" borderId="255" xfId="0" applyFont="1" applyFill="1" applyBorder="1" applyAlignment="1">
      <alignment horizontal="center" vertical="top" wrapText="1"/>
    </xf>
    <xf numFmtId="0" fontId="70" fillId="5" borderId="249" xfId="0" applyFont="1" applyFill="1" applyBorder="1" applyAlignment="1">
      <alignment vertical="top"/>
    </xf>
    <xf numFmtId="0" fontId="57" fillId="5" borderId="249" xfId="0" applyFont="1" applyFill="1" applyBorder="1" applyAlignment="1">
      <alignment horizontal="center" vertical="top" wrapText="1"/>
    </xf>
    <xf numFmtId="0" fontId="51" fillId="5" borderId="249" xfId="0" applyFont="1" applyFill="1" applyBorder="1" applyAlignment="1">
      <alignment horizontal="center" vertical="top" wrapText="1"/>
    </xf>
    <xf numFmtId="49" fontId="26" fillId="5" borderId="255" xfId="0" applyNumberFormat="1" applyFont="1" applyFill="1" applyBorder="1" applyAlignment="1">
      <alignment horizontal="center" vertical="top"/>
    </xf>
    <xf numFmtId="60" fontId="8" fillId="5" borderId="255" xfId="0" applyNumberFormat="1" applyFont="1" applyFill="1" applyBorder="1" applyAlignment="1">
      <alignment horizontal="center" vertical="top"/>
    </xf>
    <xf numFmtId="0" fontId="79" fillId="5" borderId="255" xfId="0" applyFont="1" applyFill="1" applyBorder="1" applyAlignment="1">
      <alignment horizontal="center" vertical="top"/>
    </xf>
    <xf numFmtId="0" fontId="52" fillId="5" borderId="249" xfId="0" applyFont="1" applyFill="1" applyBorder="1" applyAlignment="1">
      <alignment vertical="top"/>
    </xf>
    <xf numFmtId="0" fontId="52" fillId="5" borderId="274" xfId="0" applyFont="1" applyFill="1" applyBorder="1" applyAlignment="1">
      <alignment vertical="top"/>
    </xf>
    <xf numFmtId="0" fontId="32" fillId="5" borderId="262" xfId="0" applyFont="1" applyFill="1" applyBorder="1" applyAlignment="1">
      <alignment horizontal="center" vertical="top"/>
    </xf>
    <xf numFmtId="49" fontId="23" fillId="5" borderId="255" xfId="0" applyNumberFormat="1" applyFont="1" applyFill="1" applyBorder="1" applyAlignment="1">
      <alignment horizontal="center" vertical="top"/>
    </xf>
    <xf numFmtId="49" fontId="60" fillId="5" borderId="255" xfId="0" applyNumberFormat="1" applyFont="1" applyFill="1" applyBorder="1" applyAlignment="1">
      <alignment horizontal="center" vertical="top"/>
    </xf>
    <xf numFmtId="59" fontId="5" fillId="5" borderId="255" xfId="0" applyNumberFormat="1" applyFont="1" applyFill="1" applyBorder="1" applyAlignment="1">
      <alignment horizontal="center" vertical="top" wrapText="1"/>
    </xf>
    <xf numFmtId="0" fontId="5" fillId="5" borderId="255" xfId="0" applyFont="1" applyFill="1" applyBorder="1" applyAlignment="1">
      <alignment horizontal="center" vertical="top" wrapText="1"/>
    </xf>
    <xf numFmtId="0" fontId="11" fillId="5" borderId="255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 wrapText="1"/>
    </xf>
    <xf numFmtId="0" fontId="2" fillId="5" borderId="255" xfId="0" applyFont="1" applyFill="1" applyBorder="1" applyAlignment="1">
      <alignment horizontal="center" vertical="top" wrapText="1"/>
    </xf>
    <xf numFmtId="0" fontId="14" fillId="5" borderId="255" xfId="0" applyFont="1" applyFill="1" applyBorder="1" applyAlignment="1">
      <alignment vertical="top"/>
    </xf>
    <xf numFmtId="0" fontId="11" fillId="5" borderId="249" xfId="0" applyFont="1" applyFill="1" applyBorder="1" applyAlignment="1">
      <alignment horizontal="center" vertical="top"/>
    </xf>
    <xf numFmtId="49" fontId="5" fillId="0" borderId="255" xfId="0" applyNumberFormat="1" applyFont="1" applyFill="1" applyBorder="1" applyAlignment="1">
      <alignment horizontal="left" vertical="top" wrapText="1"/>
    </xf>
    <xf numFmtId="59" fontId="105" fillId="0" borderId="255" xfId="0" applyNumberFormat="1" applyFont="1" applyFill="1" applyBorder="1" applyAlignment="1">
      <alignment horizontal="center" vertical="center"/>
    </xf>
    <xf numFmtId="0" fontId="38" fillId="5" borderId="255" xfId="0" applyFont="1" applyFill="1" applyBorder="1"/>
    <xf numFmtId="0" fontId="38" fillId="5" borderId="258" xfId="0" applyFont="1" applyFill="1" applyBorder="1"/>
    <xf numFmtId="59" fontId="107" fillId="5" borderId="255" xfId="0" applyNumberFormat="1" applyFont="1" applyFill="1" applyBorder="1" applyAlignment="1">
      <alignment horizontal="left" vertical="top"/>
    </xf>
    <xf numFmtId="0" fontId="108" fillId="5" borderId="255" xfId="0" applyFont="1" applyFill="1" applyBorder="1" applyAlignment="1">
      <alignment horizontal="center" vertical="top" wrapText="1"/>
    </xf>
    <xf numFmtId="0" fontId="38" fillId="5" borderId="255" xfId="0" applyFont="1" applyFill="1" applyBorder="1" applyAlignment="1">
      <alignment vertical="top"/>
    </xf>
    <xf numFmtId="187" fontId="5" fillId="0" borderId="161" xfId="0" applyNumberFormat="1" applyFont="1" applyFill="1" applyBorder="1" applyAlignment="1">
      <alignment horizontal="center" vertical="center"/>
    </xf>
    <xf numFmtId="0" fontId="5" fillId="0" borderId="262" xfId="0" applyFont="1" applyFill="1" applyBorder="1" applyAlignment="1">
      <alignment horizontal="left" vertical="center"/>
    </xf>
    <xf numFmtId="187" fontId="5" fillId="0" borderId="100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187" fontId="5" fillId="0" borderId="70" xfId="0" applyNumberFormat="1" applyFont="1" applyFill="1" applyBorder="1" applyAlignment="1">
      <alignment horizontal="center" vertical="center"/>
    </xf>
    <xf numFmtId="59" fontId="5" fillId="0" borderId="204" xfId="0" applyNumberFormat="1" applyFont="1" applyFill="1" applyBorder="1" applyAlignment="1">
      <alignment horizontal="left" vertical="center"/>
    </xf>
    <xf numFmtId="187" fontId="5" fillId="0" borderId="158" xfId="0" applyNumberFormat="1" applyFont="1" applyFill="1" applyBorder="1" applyAlignment="1">
      <alignment horizontal="center" vertical="center"/>
    </xf>
    <xf numFmtId="187" fontId="5" fillId="0" borderId="7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top" wrapText="1"/>
    </xf>
    <xf numFmtId="59" fontId="5" fillId="0" borderId="217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horizontal="left" vertical="top"/>
    </xf>
    <xf numFmtId="0" fontId="5" fillId="0" borderId="251" xfId="0" applyFont="1" applyFill="1" applyBorder="1" applyAlignment="1">
      <alignment horizontal="left" vertical="top" wrapText="1"/>
    </xf>
    <xf numFmtId="59" fontId="5" fillId="0" borderId="251" xfId="0" applyNumberFormat="1" applyFont="1" applyFill="1" applyBorder="1" applyAlignment="1">
      <alignment horizontal="center" vertical="center" wrapText="1"/>
    </xf>
    <xf numFmtId="0" fontId="7" fillId="0" borderId="251" xfId="0" applyFont="1" applyFill="1" applyBorder="1" applyAlignment="1">
      <alignment vertical="top" wrapText="1"/>
    </xf>
    <xf numFmtId="0" fontId="5" fillId="0" borderId="251" xfId="0" applyFont="1" applyFill="1" applyBorder="1" applyAlignment="1">
      <alignment horizontal="left" vertical="top"/>
    </xf>
    <xf numFmtId="0" fontId="8" fillId="0" borderId="251" xfId="0" applyFont="1" applyFill="1" applyBorder="1" applyAlignment="1">
      <alignment horizontal="left" vertical="top"/>
    </xf>
    <xf numFmtId="0" fontId="3" fillId="0" borderId="251" xfId="0" applyFont="1" applyBorder="1" applyAlignment="1">
      <alignment vertical="top"/>
    </xf>
    <xf numFmtId="187" fontId="8" fillId="0" borderId="143" xfId="0" applyNumberFormat="1" applyFont="1" applyBorder="1" applyAlignment="1">
      <alignment vertical="top"/>
    </xf>
    <xf numFmtId="0" fontId="4" fillId="0" borderId="143" xfId="0" applyFont="1" applyBorder="1" applyAlignment="1">
      <alignment vertical="top"/>
    </xf>
    <xf numFmtId="0" fontId="8" fillId="0" borderId="143" xfId="0" applyFont="1" applyBorder="1" applyAlignment="1">
      <alignment vertical="top"/>
    </xf>
    <xf numFmtId="0" fontId="8" fillId="0" borderId="143" xfId="0" applyFont="1" applyBorder="1" applyAlignment="1">
      <alignment horizontal="right" vertical="top"/>
    </xf>
    <xf numFmtId="0" fontId="8" fillId="0" borderId="37" xfId="0" applyFont="1" applyFill="1" applyBorder="1" applyAlignment="1">
      <alignment horizontal="left" vertical="top"/>
    </xf>
    <xf numFmtId="0" fontId="8" fillId="0" borderId="204" xfId="0" applyFont="1" applyFill="1" applyBorder="1" applyAlignment="1">
      <alignment horizontal="left" vertical="top"/>
    </xf>
    <xf numFmtId="59" fontId="8" fillId="5" borderId="106" xfId="0" applyNumberFormat="1" applyFont="1" applyFill="1" applyBorder="1" applyAlignment="1">
      <alignment horizontal="center" vertical="top" wrapText="1"/>
    </xf>
    <xf numFmtId="59" fontId="8" fillId="5" borderId="0" xfId="0" applyNumberFormat="1" applyFont="1" applyFill="1" applyBorder="1" applyAlignment="1">
      <alignment horizontal="center" vertical="top" wrapText="1"/>
    </xf>
    <xf numFmtId="59" fontId="8" fillId="5" borderId="221" xfId="0" applyNumberFormat="1" applyFont="1" applyFill="1" applyBorder="1" applyAlignment="1">
      <alignment horizontal="center" vertical="top" wrapText="1"/>
    </xf>
    <xf numFmtId="59" fontId="8" fillId="5" borderId="274" xfId="0" applyNumberFormat="1" applyFont="1" applyFill="1" applyBorder="1" applyAlignment="1">
      <alignment horizontal="center" vertical="top" wrapText="1"/>
    </xf>
    <xf numFmtId="0" fontId="51" fillId="5" borderId="147" xfId="0" applyFont="1" applyFill="1" applyBorder="1" applyAlignment="1">
      <alignment horizontal="left" vertical="top" wrapText="1"/>
    </xf>
    <xf numFmtId="59" fontId="8" fillId="0" borderId="255" xfId="0" applyNumberFormat="1" applyFont="1" applyFill="1" applyBorder="1" applyAlignment="1">
      <alignment horizontal="center" vertical="top" wrapText="1"/>
    </xf>
    <xf numFmtId="59" fontId="107" fillId="8" borderId="217" xfId="0" applyNumberFormat="1" applyFont="1" applyFill="1" applyBorder="1" applyAlignment="1">
      <alignment horizontal="left" vertical="top"/>
    </xf>
    <xf numFmtId="59" fontId="107" fillId="8" borderId="37" xfId="0" applyNumberFormat="1" applyFont="1" applyFill="1" applyBorder="1" applyAlignment="1">
      <alignment horizontal="left" vertical="top"/>
    </xf>
    <xf numFmtId="59" fontId="107" fillId="8" borderId="255" xfId="0" applyNumberFormat="1" applyFont="1" applyFill="1" applyBorder="1" applyAlignment="1">
      <alignment horizontal="left" vertical="top"/>
    </xf>
    <xf numFmtId="0" fontId="5" fillId="8" borderId="193" xfId="0" applyFont="1" applyFill="1" applyBorder="1" applyAlignment="1">
      <alignment horizontal="left" vertical="top"/>
    </xf>
    <xf numFmtId="0" fontId="5" fillId="8" borderId="210" xfId="0" applyFont="1" applyFill="1" applyBorder="1" applyAlignment="1">
      <alignment horizontal="left" vertical="top"/>
    </xf>
    <xf numFmtId="0" fontId="5" fillId="0" borderId="255" xfId="0" applyFont="1" applyFill="1" applyBorder="1"/>
    <xf numFmtId="59" fontId="66" fillId="0" borderId="255" xfId="0" applyNumberFormat="1" applyFont="1" applyFill="1" applyBorder="1" applyAlignment="1">
      <alignment horizontal="center" vertical="center"/>
    </xf>
    <xf numFmtId="0" fontId="12" fillId="5" borderId="255" xfId="0" applyFont="1" applyFill="1" applyBorder="1" applyAlignment="1">
      <alignment vertical="top"/>
    </xf>
    <xf numFmtId="187" fontId="68" fillId="0" borderId="249" xfId="0" applyNumberFormat="1" applyFont="1" applyFill="1" applyBorder="1" applyAlignment="1">
      <alignment horizontal="center" vertical="top"/>
    </xf>
    <xf numFmtId="0" fontId="5" fillId="0" borderId="249" xfId="0" applyFont="1" applyFill="1" applyBorder="1"/>
    <xf numFmtId="59" fontId="12" fillId="0" borderId="223" xfId="0" applyNumberFormat="1" applyFont="1" applyFill="1" applyBorder="1" applyAlignment="1">
      <alignment horizontal="center" vertical="center"/>
    </xf>
    <xf numFmtId="0" fontId="12" fillId="5" borderId="223" xfId="0" applyFont="1" applyFill="1" applyBorder="1" applyAlignment="1">
      <alignment vertical="top"/>
    </xf>
    <xf numFmtId="59" fontId="66" fillId="0" borderId="37" xfId="0" applyNumberFormat="1" applyFont="1" applyFill="1" applyBorder="1" applyAlignment="1">
      <alignment horizontal="center" vertical="center"/>
    </xf>
    <xf numFmtId="59" fontId="12" fillId="0" borderId="217" xfId="0" applyNumberFormat="1" applyFont="1" applyFill="1" applyBorder="1" applyAlignment="1">
      <alignment horizontal="center" vertical="center"/>
    </xf>
    <xf numFmtId="0" fontId="12" fillId="5" borderId="217" xfId="0" applyFont="1" applyFill="1" applyBorder="1" applyAlignment="1">
      <alignment vertical="top"/>
    </xf>
    <xf numFmtId="0" fontId="12" fillId="5" borderId="249" xfId="0" applyFont="1" applyFill="1" applyBorder="1" applyAlignment="1">
      <alignment vertical="top"/>
    </xf>
    <xf numFmtId="0" fontId="66" fillId="5" borderId="255" xfId="0" applyFont="1" applyFill="1" applyBorder="1" applyAlignment="1">
      <alignment horizontal="center" vertical="top"/>
    </xf>
    <xf numFmtId="0" fontId="66" fillId="0" borderId="37" xfId="0" applyFont="1" applyFill="1" applyBorder="1" applyAlignment="1">
      <alignment horizontal="center" vertical="top"/>
    </xf>
    <xf numFmtId="0" fontId="1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center" vertical="top"/>
    </xf>
    <xf numFmtId="0" fontId="5" fillId="0" borderId="217" xfId="0" applyFont="1" applyFill="1" applyBorder="1" applyAlignment="1">
      <alignment horizontal="left" vertical="top"/>
    </xf>
    <xf numFmtId="0" fontId="12" fillId="5" borderId="217" xfId="0" applyFont="1" applyFill="1" applyBorder="1" applyAlignment="1">
      <alignment horizontal="center" vertical="top"/>
    </xf>
    <xf numFmtId="0" fontId="5" fillId="0" borderId="223" xfId="0" applyFont="1" applyFill="1" applyBorder="1" applyAlignment="1">
      <alignment horizontal="left" vertical="top"/>
    </xf>
    <xf numFmtId="0" fontId="12" fillId="5" borderId="223" xfId="0" applyFont="1" applyFill="1" applyBorder="1" applyAlignment="1">
      <alignment horizontal="center" vertical="top"/>
    </xf>
    <xf numFmtId="0" fontId="57" fillId="5" borderId="223" xfId="0" applyFont="1" applyFill="1" applyBorder="1" applyAlignment="1">
      <alignment horizontal="center" vertical="top" wrapText="1"/>
    </xf>
    <xf numFmtId="0" fontId="51" fillId="5" borderId="223" xfId="0" applyFont="1" applyFill="1" applyBorder="1" applyAlignment="1">
      <alignment horizontal="center" vertical="top" wrapText="1"/>
    </xf>
    <xf numFmtId="0" fontId="8" fillId="0" borderId="217" xfId="0" applyFont="1" applyFill="1" applyBorder="1" applyAlignment="1">
      <alignment vertical="top"/>
    </xf>
    <xf numFmtId="60" fontId="57" fillId="0" borderId="174" xfId="0" applyNumberFormat="1" applyFont="1" applyFill="1" applyBorder="1" applyAlignment="1">
      <alignment horizontal="center" vertical="center"/>
    </xf>
    <xf numFmtId="60" fontId="2" fillId="0" borderId="143" xfId="0" applyNumberFormat="1" applyFont="1" applyFill="1" applyBorder="1" applyAlignment="1">
      <alignment horizontal="center" vertical="center"/>
    </xf>
    <xf numFmtId="59" fontId="5" fillId="0" borderId="175" xfId="0" applyNumberFormat="1" applyFont="1" applyFill="1" applyBorder="1" applyAlignment="1">
      <alignment horizontal="center" vertical="center"/>
    </xf>
    <xf numFmtId="60" fontId="5" fillId="0" borderId="174" xfId="0" applyNumberFormat="1" applyFont="1" applyFill="1" applyBorder="1" applyAlignment="1">
      <alignment horizontal="center" vertical="center"/>
    </xf>
    <xf numFmtId="2" fontId="51" fillId="0" borderId="175" xfId="0" applyNumberFormat="1" applyFont="1" applyFill="1" applyBorder="1" applyAlignment="1">
      <alignment horizontal="center" vertical="center"/>
    </xf>
    <xf numFmtId="59" fontId="3" fillId="0" borderId="174" xfId="0" applyNumberFormat="1" applyFont="1" applyFill="1" applyBorder="1" applyAlignment="1">
      <alignment horizontal="center" vertical="center"/>
    </xf>
    <xf numFmtId="60" fontId="3" fillId="0" borderId="191" xfId="0" applyNumberFormat="1" applyFont="1" applyFill="1" applyBorder="1" applyAlignment="1">
      <alignment horizontal="center" vertical="center"/>
    </xf>
    <xf numFmtId="60" fontId="57" fillId="0" borderId="163" xfId="0" applyNumberFormat="1" applyFont="1" applyFill="1" applyBorder="1" applyAlignment="1">
      <alignment horizontal="center" vertical="center"/>
    </xf>
    <xf numFmtId="60" fontId="2" fillId="0" borderId="0" xfId="0" applyNumberFormat="1" applyFont="1" applyFill="1" applyBorder="1" applyAlignment="1">
      <alignment horizontal="center" vertical="center"/>
    </xf>
    <xf numFmtId="59" fontId="5" fillId="0" borderId="164" xfId="0" applyNumberFormat="1" applyFont="1" applyFill="1" applyBorder="1" applyAlignment="1">
      <alignment horizontal="center" vertical="center"/>
    </xf>
    <xf numFmtId="60" fontId="5" fillId="0" borderId="163" xfId="0" applyNumberFormat="1" applyFont="1" applyFill="1" applyBorder="1" applyAlignment="1">
      <alignment horizontal="center" vertical="center"/>
    </xf>
    <xf numFmtId="2" fontId="51" fillId="0" borderId="165" xfId="0" applyNumberFormat="1" applyFont="1" applyFill="1" applyBorder="1" applyAlignment="1">
      <alignment horizontal="center" vertical="center"/>
    </xf>
    <xf numFmtId="59" fontId="3" fillId="0" borderId="164" xfId="0" applyNumberFormat="1" applyFont="1" applyFill="1" applyBorder="1" applyAlignment="1">
      <alignment horizontal="center" vertical="center"/>
    </xf>
    <xf numFmtId="60" fontId="3" fillId="0" borderId="166" xfId="0" applyNumberFormat="1" applyFont="1" applyFill="1" applyBorder="1" applyAlignment="1">
      <alignment horizontal="center" vertical="center"/>
    </xf>
    <xf numFmtId="60" fontId="57" fillId="0" borderId="184" xfId="0" applyNumberFormat="1" applyFont="1" applyFill="1" applyBorder="1" applyAlignment="1">
      <alignment horizontal="center" vertical="center"/>
    </xf>
    <xf numFmtId="60" fontId="2" fillId="0" borderId="185" xfId="0" applyNumberFormat="1" applyFont="1" applyFill="1" applyBorder="1" applyAlignment="1">
      <alignment horizontal="center" vertical="center"/>
    </xf>
    <xf numFmtId="59" fontId="5" fillId="0" borderId="185" xfId="0" applyNumberFormat="1" applyFont="1" applyFill="1" applyBorder="1" applyAlignment="1">
      <alignment horizontal="center" vertical="center"/>
    </xf>
    <xf numFmtId="60" fontId="5" fillId="0" borderId="184" xfId="0" applyNumberFormat="1" applyFont="1" applyFill="1" applyBorder="1" applyAlignment="1">
      <alignment horizontal="center" vertical="center"/>
    </xf>
    <xf numFmtId="2" fontId="51" fillId="0" borderId="186" xfId="0" applyNumberFormat="1" applyFont="1" applyFill="1" applyBorder="1" applyAlignment="1">
      <alignment horizontal="center" vertical="center"/>
    </xf>
    <xf numFmtId="59" fontId="3" fillId="0" borderId="185" xfId="0" applyNumberFormat="1" applyFont="1" applyFill="1" applyBorder="1" applyAlignment="1">
      <alignment horizontal="center" vertical="center"/>
    </xf>
    <xf numFmtId="60" fontId="3" fillId="0" borderId="187" xfId="0" applyNumberFormat="1" applyFont="1" applyFill="1" applyBorder="1" applyAlignment="1">
      <alignment horizontal="center" vertical="center"/>
    </xf>
    <xf numFmtId="2" fontId="2" fillId="0" borderId="143" xfId="0" applyNumberFormat="1" applyFont="1" applyFill="1" applyBorder="1" applyAlignment="1">
      <alignment horizontal="center" vertical="center"/>
    </xf>
    <xf numFmtId="59" fontId="3" fillId="0" borderId="176" xfId="0" applyNumberFormat="1" applyFont="1" applyFill="1" applyBorder="1" applyAlignment="1">
      <alignment horizontal="center" vertical="center"/>
    </xf>
    <xf numFmtId="60" fontId="3" fillId="0" borderId="190" xfId="0" applyNumberFormat="1" applyFont="1" applyFill="1" applyBorder="1" applyAlignment="1">
      <alignment horizontal="center" vertical="center"/>
    </xf>
    <xf numFmtId="59" fontId="12" fillId="0" borderId="275" xfId="0" applyNumberFormat="1" applyFont="1" applyFill="1" applyBorder="1" applyAlignment="1">
      <alignment horizontal="center" vertical="center"/>
    </xf>
    <xf numFmtId="59" fontId="101" fillId="0" borderId="255" xfId="0" applyNumberFormat="1" applyFont="1" applyFill="1" applyBorder="1" applyAlignment="1">
      <alignment horizontal="center" vertical="center"/>
    </xf>
    <xf numFmtId="59" fontId="60" fillId="0" borderId="255" xfId="0" applyNumberFormat="1" applyFont="1" applyFill="1" applyBorder="1" applyAlignment="1">
      <alignment horizontal="center" vertical="center"/>
    </xf>
    <xf numFmtId="59" fontId="62" fillId="0" borderId="255" xfId="0" applyNumberFormat="1" applyFont="1" applyFill="1" applyBorder="1" applyAlignment="1">
      <alignment horizontal="center" vertical="center"/>
    </xf>
    <xf numFmtId="59" fontId="102" fillId="0" borderId="255" xfId="0" applyNumberFormat="1" applyFont="1" applyFill="1" applyBorder="1" applyAlignment="1">
      <alignment horizontal="center" vertical="center"/>
    </xf>
    <xf numFmtId="0" fontId="5" fillId="0" borderId="276" xfId="0" applyFont="1" applyFill="1" applyBorder="1" applyAlignment="1">
      <alignment vertical="top"/>
    </xf>
    <xf numFmtId="0" fontId="5" fillId="0" borderId="258" xfId="0" applyFont="1" applyFill="1" applyBorder="1" applyAlignment="1">
      <alignment vertical="top"/>
    </xf>
    <xf numFmtId="0" fontId="5" fillId="0" borderId="277" xfId="0" applyFont="1" applyFill="1" applyBorder="1" applyAlignment="1">
      <alignment vertical="top"/>
    </xf>
    <xf numFmtId="49" fontId="5" fillId="0" borderId="278" xfId="0" applyNumberFormat="1" applyFont="1" applyFill="1" applyBorder="1" applyAlignment="1">
      <alignment vertical="top" wrapText="1"/>
    </xf>
    <xf numFmtId="49" fontId="5" fillId="0" borderId="279" xfId="0" applyNumberFormat="1" applyFont="1" applyFill="1" applyBorder="1" applyAlignment="1">
      <alignment vertical="top" wrapText="1"/>
    </xf>
    <xf numFmtId="49" fontId="5" fillId="0" borderId="272" xfId="0" applyNumberFormat="1" applyFont="1" applyFill="1" applyBorder="1" applyAlignment="1">
      <alignment vertical="top"/>
    </xf>
    <xf numFmtId="49" fontId="5" fillId="0" borderId="272" xfId="0" applyNumberFormat="1" applyFont="1" applyFill="1" applyBorder="1" applyAlignment="1">
      <alignment vertical="top" wrapText="1"/>
    </xf>
    <xf numFmtId="49" fontId="5" fillId="0" borderId="280" xfId="0" applyNumberFormat="1" applyFont="1" applyFill="1" applyBorder="1" applyAlignment="1">
      <alignment vertical="top" wrapText="1"/>
    </xf>
    <xf numFmtId="49" fontId="5" fillId="0" borderId="221" xfId="0" applyNumberFormat="1" applyFont="1" applyFill="1" applyBorder="1" applyAlignment="1">
      <alignment vertical="top" wrapText="1"/>
    </xf>
    <xf numFmtId="49" fontId="5" fillId="0" borderId="281" xfId="0" applyNumberFormat="1" applyFont="1" applyFill="1" applyBorder="1" applyAlignment="1">
      <alignment vertical="top"/>
    </xf>
    <xf numFmtId="49" fontId="5" fillId="0" borderId="274" xfId="0" applyNumberFormat="1" applyFont="1" applyFill="1" applyBorder="1" applyAlignment="1">
      <alignment vertical="top" wrapText="1"/>
    </xf>
    <xf numFmtId="59" fontId="12" fillId="0" borderId="215" xfId="0" applyNumberFormat="1" applyFont="1" applyFill="1" applyBorder="1" applyAlignment="1">
      <alignment horizontal="center" vertical="center"/>
    </xf>
    <xf numFmtId="59" fontId="101" fillId="0" borderId="256" xfId="0" applyNumberFormat="1" applyFont="1" applyFill="1" applyBorder="1" applyAlignment="1">
      <alignment horizontal="center" vertical="center"/>
    </xf>
    <xf numFmtId="59" fontId="60" fillId="0" borderId="256" xfId="0" applyNumberFormat="1" applyFont="1" applyFill="1" applyBorder="1" applyAlignment="1">
      <alignment horizontal="center" vertical="center"/>
    </xf>
    <xf numFmtId="59" fontId="62" fillId="0" borderId="256" xfId="0" applyNumberFormat="1" applyFont="1" applyFill="1" applyBorder="1" applyAlignment="1">
      <alignment horizontal="center" vertical="center"/>
    </xf>
    <xf numFmtId="59" fontId="62" fillId="0" borderId="237" xfId="0" applyNumberFormat="1" applyFont="1" applyFill="1" applyBorder="1" applyAlignment="1">
      <alignment horizontal="center" vertical="center"/>
    </xf>
    <xf numFmtId="59" fontId="5" fillId="0" borderId="262" xfId="0" applyNumberFormat="1" applyFont="1" applyFill="1" applyBorder="1" applyAlignment="1">
      <alignment horizontal="center" vertical="center" wrapText="1"/>
    </xf>
    <xf numFmtId="59" fontId="70" fillId="0" borderId="255" xfId="0" applyNumberFormat="1" applyFont="1" applyFill="1" applyBorder="1" applyAlignment="1">
      <alignment horizontal="center" vertical="center"/>
    </xf>
    <xf numFmtId="59" fontId="70" fillId="0" borderId="249" xfId="0" applyNumberFormat="1" applyFont="1" applyFill="1" applyBorder="1" applyAlignment="1">
      <alignment horizontal="center" vertical="center"/>
    </xf>
    <xf numFmtId="59" fontId="5" fillId="0" borderId="132" xfId="0" applyNumberFormat="1" applyFont="1" applyFill="1" applyBorder="1" applyAlignment="1">
      <alignment horizontal="center" vertical="center" wrapText="1"/>
    </xf>
    <xf numFmtId="59" fontId="66" fillId="0" borderId="250" xfId="0" applyNumberFormat="1" applyFont="1" applyFill="1" applyBorder="1" applyAlignment="1">
      <alignment horizontal="center" vertical="center" wrapText="1"/>
    </xf>
    <xf numFmtId="59" fontId="60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/>
    </xf>
    <xf numFmtId="59" fontId="5" fillId="0" borderId="26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246" xfId="0" applyFont="1" applyBorder="1" applyAlignment="1">
      <alignment horizontal="center" vertical="top"/>
    </xf>
    <xf numFmtId="0" fontId="0" fillId="0" borderId="247" xfId="0" applyBorder="1" applyAlignment="1">
      <alignment horizontal="center" vertical="top"/>
    </xf>
    <xf numFmtId="0" fontId="0" fillId="0" borderId="248" xfId="0" applyBorder="1" applyAlignment="1">
      <alignment horizontal="center" vertical="top"/>
    </xf>
    <xf numFmtId="2" fontId="51" fillId="6" borderId="1" xfId="0" applyNumberFormat="1" applyFont="1" applyFill="1" applyBorder="1" applyAlignment="1">
      <alignment horizontal="center" vertical="top"/>
    </xf>
    <xf numFmtId="0" fontId="100" fillId="6" borderId="1" xfId="0" applyFont="1" applyFill="1" applyBorder="1" applyAlignment="1">
      <alignment vertical="top"/>
    </xf>
    <xf numFmtId="187" fontId="8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2" fontId="51" fillId="6" borderId="264" xfId="0" applyNumberFormat="1" applyFont="1" applyFill="1" applyBorder="1" applyAlignment="1">
      <alignment horizontal="center" vertical="top"/>
    </xf>
    <xf numFmtId="0" fontId="100" fillId="6" borderId="264" xfId="0" applyFont="1" applyFill="1" applyBorder="1" applyAlignment="1">
      <alignment vertical="top"/>
    </xf>
    <xf numFmtId="0" fontId="5" fillId="0" borderId="55" xfId="0" applyFont="1" applyFill="1" applyBorder="1" applyAlignment="1">
      <alignment horizontal="left" vertical="top"/>
    </xf>
    <xf numFmtId="0" fontId="91" fillId="0" borderId="0" xfId="0" applyFont="1" applyBorder="1" applyAlignment="1">
      <alignment horizontal="center"/>
    </xf>
    <xf numFmtId="0" fontId="97" fillId="0" borderId="66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7" fillId="0" borderId="150" xfId="0" applyFont="1" applyBorder="1" applyAlignment="1">
      <alignment horizontal="center"/>
    </xf>
    <xf numFmtId="0" fontId="97" fillId="0" borderId="152" xfId="0" applyFont="1" applyBorder="1" applyAlignment="1">
      <alignment horizontal="center"/>
    </xf>
    <xf numFmtId="0" fontId="12" fillId="0" borderId="227" xfId="0" applyFont="1" applyBorder="1" applyAlignment="1">
      <alignment horizontal="center" vertical="top"/>
    </xf>
    <xf numFmtId="0" fontId="0" fillId="0" borderId="220" xfId="0" applyBorder="1" applyAlignment="1">
      <alignment horizontal="center" vertical="top"/>
    </xf>
    <xf numFmtId="0" fontId="0" fillId="0" borderId="148" xfId="0" applyBorder="1" applyAlignment="1">
      <alignment horizontal="center" vertical="top"/>
    </xf>
    <xf numFmtId="0" fontId="12" fillId="0" borderId="9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8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94" xfId="0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9" fillId="0" borderId="92" xfId="0" applyFont="1" applyBorder="1" applyAlignment="1">
      <alignment horizontal="center" vertical="center"/>
    </xf>
  </cellXfs>
  <cellStyles count="3">
    <cellStyle name="เครื่องหมายจุลภาค" xfId="2" builtinId="3"/>
    <cellStyle name="ปกติ" xfId="0" builtinId="0"/>
    <cellStyle name="ปกติ_เสนอโครงการศึกษา ปี งป.53" xfId="1"/>
  </cellStyles>
  <dxfs count="0"/>
  <tableStyles count="0" defaultTableStyle="TableStyleMedium9" defaultPivotStyle="PivotStyleLight16"/>
  <colors>
    <mruColors>
      <color rgb="FF0000FF"/>
      <color rgb="FFCC0066"/>
      <color rgb="FF3D6F51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160193</xdr:colOff>
      <xdr:row>476</xdr:row>
      <xdr:rowOff>109394</xdr:rowOff>
    </xdr:from>
    <xdr:to>
      <xdr:col>12</xdr:col>
      <xdr:colOff>456815</xdr:colOff>
      <xdr:row>483</xdr:row>
      <xdr:rowOff>0</xdr:rowOff>
    </xdr:to>
    <xdr:sp macro="" textlink="">
      <xdr:nvSpPr>
        <xdr:cNvPr id="2" name="Text Box 1"/>
        <xdr:cNvSpPr txBox="1"/>
      </xdr:nvSpPr>
      <xdr:spPr>
        <a:xfrm>
          <a:off x="7891029" y="127439594"/>
          <a:ext cx="2284750" cy="152746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สำเนาถูกต้อง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น.อ.หญิง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(ชมภู  พัฒนพงษ์)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รอง ผอ.กปภ.ยศ.ทร.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      เม.ย.๕๙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656164</xdr:colOff>
      <xdr:row>26</xdr:row>
      <xdr:rowOff>158749</xdr:rowOff>
    </xdr:from>
    <xdr:to>
      <xdr:col>3</xdr:col>
      <xdr:colOff>309562</xdr:colOff>
      <xdr:row>30</xdr:row>
      <xdr:rowOff>238125</xdr:rowOff>
    </xdr:to>
    <xdr:sp macro="" textlink="">
      <xdr:nvSpPr>
        <xdr:cNvPr id="2" name="กล่องข้อความ 1"/>
        <xdr:cNvSpPr txBox="1"/>
      </xdr:nvSpPr>
      <xdr:spPr>
        <a:xfrm>
          <a:off x="656164" y="5722937"/>
          <a:ext cx="5550961" cy="106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- อนุมัติ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(ลงชื่อ)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พล.ร.ท. พิเชฐ  ตานะเศรษฐ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เม.ย.๕๙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698500</xdr:colOff>
      <xdr:row>25</xdr:row>
      <xdr:rowOff>63500</xdr:rowOff>
    </xdr:from>
    <xdr:to>
      <xdr:col>5</xdr:col>
      <xdr:colOff>955675</xdr:colOff>
      <xdr:row>30</xdr:row>
      <xdr:rowOff>203200</xdr:rowOff>
    </xdr:to>
    <xdr:sp macro="" textlink="">
      <xdr:nvSpPr>
        <xdr:cNvPr id="3" name="กล่องข้อความ 2"/>
        <xdr:cNvSpPr txBox="1"/>
      </xdr:nvSpPr>
      <xdr:spPr>
        <a:xfrm>
          <a:off x="6838950" y="5200650"/>
          <a:ext cx="2016125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ตรวจถูกต้อง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น.อ.หญิง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(ชมภู  พัฒนพงษ์)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รอง ผอ.กปภ.ยศ.ทร.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485"/>
  <sheetViews>
    <sheetView tabSelected="1" view="pageBreakPreview" zoomScale="110" zoomScaleNormal="100" zoomScaleSheetLayoutView="110" workbookViewId="0">
      <selection activeCell="B6" sqref="B6"/>
    </sheetView>
  </sheetViews>
  <sheetFormatPr defaultColWidth="9" defaultRowHeight="21"/>
  <cols>
    <col min="1" max="1" width="4.25" style="1026" customWidth="1"/>
    <col min="2" max="2" width="56.5" style="1009" customWidth="1"/>
    <col min="3" max="3" width="5.375" style="2134" customWidth="1"/>
    <col min="4" max="4" width="7.375" style="1009" customWidth="1"/>
    <col min="5" max="5" width="7.125" style="1009" customWidth="1"/>
    <col min="6" max="6" width="7.25" style="1009" customWidth="1"/>
    <col min="7" max="7" width="7.125" style="1009" customWidth="1"/>
    <col min="8" max="8" width="6.625" style="1009" customWidth="1"/>
    <col min="9" max="9" width="6.875" style="1009" customWidth="1"/>
    <col min="10" max="10" width="6.25" style="996" customWidth="1"/>
    <col min="11" max="11" width="6.875" style="1009" customWidth="1"/>
    <col min="12" max="12" width="6.125" style="1009" customWidth="1"/>
    <col min="13" max="13" width="6.75" style="1009" customWidth="1"/>
    <col min="14" max="16384" width="9" style="1009"/>
  </cols>
  <sheetData>
    <row r="1" spans="1:13" s="996" customFormat="1" ht="18.75">
      <c r="A1" s="2472" t="s">
        <v>856</v>
      </c>
      <c r="B1" s="2472"/>
      <c r="C1" s="2472"/>
      <c r="D1" s="2472"/>
      <c r="E1" s="2472"/>
      <c r="F1" s="2472"/>
      <c r="G1" s="2472"/>
      <c r="H1" s="2472"/>
      <c r="I1" s="2472"/>
      <c r="J1" s="2472"/>
      <c r="K1" s="2472"/>
      <c r="L1" s="2472"/>
      <c r="M1" s="2472"/>
    </row>
    <row r="2" spans="1:13" s="996" customFormat="1" ht="18.75">
      <c r="A2" s="2473" t="s">
        <v>857</v>
      </c>
      <c r="B2" s="2473"/>
      <c r="C2" s="2473"/>
      <c r="D2" s="2473"/>
      <c r="E2" s="2473"/>
      <c r="F2" s="2473"/>
      <c r="G2" s="2473"/>
      <c r="H2" s="2473"/>
      <c r="I2" s="2473"/>
      <c r="J2" s="2473"/>
      <c r="K2" s="2473"/>
      <c r="L2" s="2473"/>
      <c r="M2" s="2473"/>
    </row>
    <row r="3" spans="1:13" s="996" customFormat="1" ht="18.75">
      <c r="A3" s="2474" t="s">
        <v>768</v>
      </c>
      <c r="B3" s="2474"/>
      <c r="C3" s="2474"/>
      <c r="D3" s="2474"/>
      <c r="E3" s="2474"/>
      <c r="F3" s="2474"/>
      <c r="G3" s="2474"/>
      <c r="H3" s="2474"/>
      <c r="I3" s="2474"/>
      <c r="J3" s="2474"/>
      <c r="K3" s="2474"/>
      <c r="L3" s="2474"/>
      <c r="M3" s="2474"/>
    </row>
    <row r="4" spans="1:13" s="996" customFormat="1" ht="21.75" customHeight="1">
      <c r="A4" s="997"/>
      <c r="B4" s="998" t="s">
        <v>427</v>
      </c>
      <c r="C4" s="2134"/>
      <c r="M4" s="999" t="s">
        <v>837</v>
      </c>
    </row>
    <row r="5" spans="1:13" s="996" customFormat="1" ht="19.5">
      <c r="A5" s="1000" t="s">
        <v>3</v>
      </c>
      <c r="B5" s="986" t="s">
        <v>0</v>
      </c>
      <c r="C5" s="2135" t="s">
        <v>428</v>
      </c>
      <c r="D5" s="2467" t="s">
        <v>429</v>
      </c>
      <c r="E5" s="2468"/>
      <c r="F5" s="2468"/>
      <c r="G5" s="2468"/>
      <c r="H5" s="2468"/>
      <c r="I5" s="2469"/>
      <c r="J5" s="991" t="s">
        <v>430</v>
      </c>
      <c r="K5" s="1001" t="s">
        <v>445</v>
      </c>
      <c r="L5" s="1001" t="s">
        <v>432</v>
      </c>
      <c r="M5" s="1001" t="s">
        <v>433</v>
      </c>
    </row>
    <row r="6" spans="1:13" s="996" customFormat="1">
      <c r="A6" s="1002"/>
      <c r="B6" s="1406"/>
      <c r="C6" s="2136" t="s">
        <v>434</v>
      </c>
      <c r="D6" s="1289" t="s">
        <v>435</v>
      </c>
      <c r="E6" s="1290" t="s">
        <v>497</v>
      </c>
      <c r="F6" s="1289" t="s">
        <v>435</v>
      </c>
      <c r="G6" s="1290" t="s">
        <v>496</v>
      </c>
      <c r="H6" s="1289" t="s">
        <v>435</v>
      </c>
      <c r="I6" s="1290" t="s">
        <v>495</v>
      </c>
      <c r="J6" s="992" t="s">
        <v>436</v>
      </c>
      <c r="K6" s="1004" t="s">
        <v>437</v>
      </c>
      <c r="L6" s="1004" t="s">
        <v>438</v>
      </c>
      <c r="M6" s="1004" t="s">
        <v>439</v>
      </c>
    </row>
    <row r="7" spans="1:13" s="996" customFormat="1" ht="19.5">
      <c r="A7" s="1002"/>
      <c r="B7" s="1003"/>
      <c r="C7" s="2136" t="s">
        <v>439</v>
      </c>
      <c r="D7" s="1005" t="s">
        <v>440</v>
      </c>
      <c r="E7" s="1005" t="s">
        <v>431</v>
      </c>
      <c r="F7" s="1005" t="s">
        <v>440</v>
      </c>
      <c r="G7" s="1005" t="s">
        <v>431</v>
      </c>
      <c r="H7" s="1005" t="s">
        <v>440</v>
      </c>
      <c r="I7" s="1005" t="s">
        <v>431</v>
      </c>
      <c r="J7" s="992"/>
      <c r="K7" s="1004" t="s">
        <v>436</v>
      </c>
      <c r="L7" s="1004" t="s">
        <v>441</v>
      </c>
      <c r="M7" s="1004" t="s">
        <v>446</v>
      </c>
    </row>
    <row r="8" spans="1:13" s="996" customFormat="1" ht="19.5">
      <c r="A8" s="1002"/>
      <c r="B8" s="1003"/>
      <c r="C8" s="2137"/>
      <c r="D8" s="1910" t="s">
        <v>442</v>
      </c>
      <c r="E8" s="1910" t="s">
        <v>443</v>
      </c>
      <c r="F8" s="1910" t="s">
        <v>442</v>
      </c>
      <c r="G8" s="1910" t="s">
        <v>443</v>
      </c>
      <c r="H8" s="1910" t="s">
        <v>442</v>
      </c>
      <c r="I8" s="1910" t="s">
        <v>443</v>
      </c>
      <c r="J8" s="993"/>
      <c r="K8" s="1007"/>
      <c r="L8" s="1007"/>
      <c r="M8" s="1007" t="s">
        <v>441</v>
      </c>
    </row>
    <row r="9" spans="1:13" s="996" customFormat="1" ht="19.5">
      <c r="A9" s="1912">
        <v>1.1000000000000001</v>
      </c>
      <c r="B9" s="1924" t="s">
        <v>360</v>
      </c>
      <c r="C9" s="2138">
        <v>5</v>
      </c>
      <c r="D9" s="2175"/>
      <c r="E9" s="2183" t="e">
        <f>D9/D10*100</f>
        <v>#DIV/0!</v>
      </c>
      <c r="F9" s="2175"/>
      <c r="G9" s="2183" t="e">
        <f>F9/F10*100</f>
        <v>#DIV/0!</v>
      </c>
      <c r="H9" s="2176"/>
      <c r="I9" s="2183" t="e">
        <f>H9/H10*100</f>
        <v>#DIV/0!</v>
      </c>
      <c r="J9" s="2177">
        <f>D9+F9+H9</f>
        <v>0</v>
      </c>
      <c r="K9" s="2183" t="e">
        <f>J9/J10*100</f>
        <v>#DIV/0!</v>
      </c>
      <c r="L9" s="914"/>
      <c r="M9" s="1945">
        <f>C9*L9</f>
        <v>0</v>
      </c>
    </row>
    <row r="10" spans="1:13" s="996" customFormat="1" ht="19.149999999999999" customHeight="1">
      <c r="A10" s="1913"/>
      <c r="B10" s="1925" t="s">
        <v>402</v>
      </c>
      <c r="C10" s="2139"/>
      <c r="D10" s="566"/>
      <c r="E10" s="1335"/>
      <c r="F10" s="566"/>
      <c r="G10" s="1335"/>
      <c r="H10" s="566"/>
      <c r="I10" s="1335"/>
      <c r="J10" s="2178">
        <f>D10+F10+H10</f>
        <v>0</v>
      </c>
      <c r="K10" s="1123"/>
      <c r="L10" s="1072"/>
      <c r="M10" s="1072"/>
    </row>
    <row r="11" spans="1:13" s="996" customFormat="1" ht="19.5">
      <c r="A11" s="1913"/>
      <c r="B11" s="1926" t="s">
        <v>771</v>
      </c>
      <c r="C11" s="2139"/>
      <c r="D11" s="1335"/>
      <c r="E11" s="1335"/>
      <c r="F11" s="1335"/>
      <c r="G11" s="1335"/>
      <c r="H11" s="1335"/>
      <c r="I11" s="1335"/>
      <c r="J11" s="1915"/>
      <c r="K11" s="1123"/>
      <c r="L11" s="1072"/>
      <c r="M11" s="1072"/>
    </row>
    <row r="12" spans="1:13" s="996" customFormat="1" ht="19.149999999999999" customHeight="1">
      <c r="A12" s="1914"/>
      <c r="B12" s="1927" t="s">
        <v>772</v>
      </c>
      <c r="C12" s="2140"/>
      <c r="D12" s="1916"/>
      <c r="E12" s="1916"/>
      <c r="F12" s="1916"/>
      <c r="G12" s="1916"/>
      <c r="H12" s="1916"/>
      <c r="I12" s="1916"/>
      <c r="J12" s="1917"/>
      <c r="K12" s="1918"/>
      <c r="L12" s="2179"/>
      <c r="M12" s="2179"/>
    </row>
    <row r="13" spans="1:13" s="996" customFormat="1" ht="20.45" customHeight="1">
      <c r="A13" s="1919">
        <v>1.2</v>
      </c>
      <c r="B13" s="183" t="s">
        <v>123</v>
      </c>
      <c r="C13" s="2139">
        <v>5</v>
      </c>
      <c r="D13" s="2175"/>
      <c r="E13" s="2183" t="e">
        <f>D13/D14*100</f>
        <v>#DIV/0!</v>
      </c>
      <c r="F13" s="2175"/>
      <c r="G13" s="2183" t="e">
        <f>F13/F14*100</f>
        <v>#DIV/0!</v>
      </c>
      <c r="H13" s="2176"/>
      <c r="I13" s="2183" t="e">
        <f>H13/H14*100</f>
        <v>#DIV/0!</v>
      </c>
      <c r="J13" s="2177">
        <f>D13+F13+H13</f>
        <v>0</v>
      </c>
      <c r="K13" s="2183" t="e">
        <f>J13/J14*100</f>
        <v>#DIV/0!</v>
      </c>
      <c r="L13" s="914"/>
      <c r="M13" s="1945">
        <f>C13*L13</f>
        <v>0</v>
      </c>
    </row>
    <row r="14" spans="1:13" s="996" customFormat="1" ht="19.899999999999999" customHeight="1">
      <c r="A14" s="1919"/>
      <c r="B14" s="184" t="s">
        <v>74</v>
      </c>
      <c r="C14" s="2139"/>
      <c r="D14" s="566"/>
      <c r="E14" s="1335"/>
      <c r="F14" s="566"/>
      <c r="G14" s="1335"/>
      <c r="H14" s="566"/>
      <c r="I14" s="1335"/>
      <c r="J14" s="2178">
        <f>D14+F14+H14</f>
        <v>0</v>
      </c>
      <c r="K14" s="1123"/>
      <c r="L14" s="1072"/>
      <c r="M14" s="1072"/>
    </row>
    <row r="15" spans="1:13" s="996" customFormat="1" ht="18.600000000000001" customHeight="1">
      <c r="A15" s="1919"/>
      <c r="B15" s="184" t="s">
        <v>90</v>
      </c>
      <c r="C15" s="2139"/>
      <c r="D15" s="1335"/>
      <c r="E15" s="1335"/>
      <c r="F15" s="1335"/>
      <c r="G15" s="1335"/>
      <c r="H15" s="1335"/>
      <c r="I15" s="1335"/>
      <c r="J15" s="1915"/>
      <c r="K15" s="1123"/>
      <c r="L15" s="1072"/>
      <c r="M15" s="1072"/>
    </row>
    <row r="16" spans="1:13" s="996" customFormat="1" ht="21" customHeight="1">
      <c r="A16" s="1920">
        <v>1.3</v>
      </c>
      <c r="B16" s="189" t="s">
        <v>126</v>
      </c>
      <c r="C16" s="2141">
        <v>5</v>
      </c>
      <c r="D16" s="2175"/>
      <c r="E16" s="2183" t="e">
        <f>D16/D17*100</f>
        <v>#DIV/0!</v>
      </c>
      <c r="F16" s="2175"/>
      <c r="G16" s="2183" t="e">
        <f>F16/F17*100</f>
        <v>#DIV/0!</v>
      </c>
      <c r="H16" s="2176"/>
      <c r="I16" s="2183" t="e">
        <f>H16/H17*100</f>
        <v>#DIV/0!</v>
      </c>
      <c r="J16" s="2177">
        <f>D16+F16+H16</f>
        <v>0</v>
      </c>
      <c r="K16" s="2183" t="e">
        <f>J16/J17*100</f>
        <v>#DIV/0!</v>
      </c>
      <c r="L16" s="2184"/>
      <c r="M16" s="2185">
        <f>C16*L16</f>
        <v>0</v>
      </c>
    </row>
    <row r="17" spans="1:13" s="996" customFormat="1" ht="21" customHeight="1">
      <c r="A17" s="1921"/>
      <c r="B17" s="191" t="s">
        <v>125</v>
      </c>
      <c r="C17" s="2142"/>
      <c r="D17" s="566"/>
      <c r="E17" s="1335"/>
      <c r="F17" s="566"/>
      <c r="G17" s="1335"/>
      <c r="H17" s="566"/>
      <c r="I17" s="1335"/>
      <c r="J17" s="2178">
        <f>D17+F17+H17</f>
        <v>0</v>
      </c>
      <c r="K17" s="1123"/>
      <c r="L17" s="1072"/>
      <c r="M17" s="1072"/>
    </row>
    <row r="18" spans="1:13" s="996" customFormat="1" ht="18.600000000000001" customHeight="1">
      <c r="A18" s="1922"/>
      <c r="B18" s="193" t="s">
        <v>127</v>
      </c>
      <c r="C18" s="2140"/>
      <c r="D18" s="1916"/>
      <c r="E18" s="1916"/>
      <c r="F18" s="1916"/>
      <c r="G18" s="1916"/>
      <c r="H18" s="1916"/>
      <c r="I18" s="1916"/>
      <c r="J18" s="1917"/>
      <c r="K18" s="1918"/>
      <c r="L18" s="1980"/>
      <c r="M18" s="1980"/>
    </row>
    <row r="19" spans="1:13" s="996" customFormat="1" ht="21" customHeight="1">
      <c r="A19" s="1929">
        <v>1.4</v>
      </c>
      <c r="B19" s="203" t="s">
        <v>4</v>
      </c>
      <c r="C19" s="2139">
        <v>5</v>
      </c>
      <c r="D19" s="2195"/>
      <c r="E19" s="2196"/>
      <c r="F19" s="2195"/>
      <c r="G19" s="2196"/>
      <c r="H19" s="2197"/>
      <c r="I19" s="2198"/>
      <c r="J19" s="2199">
        <f>E19+G19+I19</f>
        <v>0</v>
      </c>
      <c r="K19" s="2200">
        <f>J19/3</f>
        <v>0</v>
      </c>
      <c r="L19" s="2201"/>
      <c r="M19" s="2202"/>
    </row>
    <row r="20" spans="1:13" s="996" customFormat="1" ht="21" customHeight="1">
      <c r="A20" s="1911">
        <v>1.5</v>
      </c>
      <c r="B20" s="1954" t="s">
        <v>499</v>
      </c>
      <c r="C20" s="2141">
        <v>5</v>
      </c>
      <c r="D20" s="2186"/>
      <c r="E20" s="2187"/>
      <c r="F20" s="2186"/>
      <c r="G20" s="2187"/>
      <c r="H20" s="2192"/>
      <c r="I20" s="2180"/>
      <c r="J20" s="2181">
        <f>E20+G20+I20</f>
        <v>0</v>
      </c>
      <c r="K20" s="2193">
        <f>J20/3</f>
        <v>0</v>
      </c>
      <c r="L20" s="653"/>
      <c r="M20" s="2194"/>
    </row>
    <row r="21" spans="1:13" s="996" customFormat="1" ht="18.600000000000001" customHeight="1">
      <c r="A21" s="1923"/>
      <c r="B21" s="1955" t="s">
        <v>500</v>
      </c>
      <c r="C21" s="2140"/>
      <c r="D21" s="1916"/>
      <c r="E21" s="1916"/>
      <c r="F21" s="1916"/>
      <c r="G21" s="1916"/>
      <c r="H21" s="1916"/>
      <c r="I21" s="1916"/>
      <c r="J21" s="1917"/>
      <c r="K21" s="1918"/>
      <c r="L21" s="2179"/>
      <c r="M21" s="2179"/>
    </row>
    <row r="22" spans="1:13" s="996" customFormat="1" ht="20.45" customHeight="1">
      <c r="A22" s="1911">
        <v>1.6</v>
      </c>
      <c r="B22" s="1018" t="s">
        <v>769</v>
      </c>
      <c r="C22" s="2139">
        <v>5</v>
      </c>
      <c r="D22" s="1335"/>
      <c r="E22" s="2180"/>
      <c r="F22" s="1335"/>
      <c r="G22" s="2180"/>
      <c r="H22" s="1953"/>
      <c r="I22" s="2180"/>
      <c r="J22" s="2181">
        <f>E22+G22+I22</f>
        <v>0</v>
      </c>
      <c r="K22" s="1944">
        <f>J22/3</f>
        <v>0</v>
      </c>
      <c r="L22" s="914"/>
      <c r="M22" s="1945"/>
    </row>
    <row r="23" spans="1:13" s="996" customFormat="1" ht="19.899999999999999" customHeight="1">
      <c r="A23" s="2188"/>
      <c r="B23" s="1946" t="s">
        <v>770</v>
      </c>
      <c r="C23" s="2189"/>
      <c r="D23" s="1981"/>
      <c r="E23" s="2023"/>
      <c r="F23" s="1981"/>
      <c r="G23" s="2023"/>
      <c r="H23" s="2190"/>
      <c r="I23" s="2023"/>
      <c r="J23" s="2023"/>
      <c r="K23" s="2191"/>
      <c r="L23" s="1980"/>
      <c r="M23" s="1980"/>
    </row>
    <row r="24" spans="1:13" ht="18" customHeight="1">
      <c r="A24" s="1928"/>
      <c r="B24" s="1021" t="s">
        <v>773</v>
      </c>
      <c r="C24" s="2203">
        <f>SUM(C9:C23)</f>
        <v>30</v>
      </c>
      <c r="D24" s="1070"/>
      <c r="E24" s="1070"/>
      <c r="F24" s="1070"/>
      <c r="G24" s="1070"/>
      <c r="H24" s="1070"/>
      <c r="I24" s="1070"/>
      <c r="J24" s="1070"/>
      <c r="K24" s="1071"/>
      <c r="L24" s="1047"/>
      <c r="M24" s="2072">
        <f>SUM(M9:M23)</f>
        <v>0</v>
      </c>
    </row>
    <row r="25" spans="1:13" ht="22.9" customHeight="1">
      <c r="A25" s="1928"/>
      <c r="B25" s="1021" t="s">
        <v>448</v>
      </c>
      <c r="C25" s="2072"/>
      <c r="D25" s="1075"/>
      <c r="E25" s="1076"/>
      <c r="F25" s="1076"/>
      <c r="G25" s="1076"/>
      <c r="H25" s="1076"/>
      <c r="I25" s="1077"/>
      <c r="J25" s="2475" t="str">
        <f>IF(M25&gt;4.5,"ดีมาก",IF(M25&gt;3.5,"ดี",IF(M25&gt;2.5,"พอใช้",IF(M25&gt;1.5,"ควรปรับปรุง","ต้องปรับปรุง"))))</f>
        <v>ต้องปรับปรุง</v>
      </c>
      <c r="K25" s="2476"/>
      <c r="L25" s="2476"/>
      <c r="M25" s="1078">
        <f>M24/C24</f>
        <v>0</v>
      </c>
    </row>
    <row r="26" spans="1:13" ht="18" customHeight="1">
      <c r="A26" s="1023"/>
      <c r="B26" s="1024"/>
      <c r="C26" s="2073"/>
      <c r="D26" s="1025"/>
      <c r="E26" s="1025"/>
      <c r="F26" s="1025"/>
      <c r="G26" s="1025"/>
      <c r="H26" s="1025"/>
      <c r="I26" s="158"/>
      <c r="J26" s="678"/>
    </row>
    <row r="27" spans="1:13" s="996" customFormat="1" ht="21.75" customHeight="1">
      <c r="A27" s="997"/>
      <c r="B27" s="1027" t="s">
        <v>40</v>
      </c>
      <c r="C27" s="2134"/>
      <c r="M27" s="999" t="s">
        <v>838</v>
      </c>
    </row>
    <row r="28" spans="1:13" s="996" customFormat="1" ht="19.5">
      <c r="A28" s="1000" t="s">
        <v>3</v>
      </c>
      <c r="B28" s="986" t="s">
        <v>0</v>
      </c>
      <c r="C28" s="2135" t="s">
        <v>428</v>
      </c>
      <c r="D28" s="2467" t="s">
        <v>429</v>
      </c>
      <c r="E28" s="2468"/>
      <c r="F28" s="2468"/>
      <c r="G28" s="2468"/>
      <c r="H28" s="2468"/>
      <c r="I28" s="2469"/>
      <c r="J28" s="991" t="s">
        <v>430</v>
      </c>
      <c r="K28" s="1001" t="s">
        <v>445</v>
      </c>
      <c r="L28" s="1001" t="s">
        <v>432</v>
      </c>
      <c r="M28" s="1001" t="s">
        <v>433</v>
      </c>
    </row>
    <row r="29" spans="1:13" s="996" customFormat="1" ht="19.5">
      <c r="A29" s="1002"/>
      <c r="B29" s="1003"/>
      <c r="C29" s="2136" t="s">
        <v>434</v>
      </c>
      <c r="D29" s="1289" t="s">
        <v>435</v>
      </c>
      <c r="E29" s="1290" t="s">
        <v>497</v>
      </c>
      <c r="F29" s="1289" t="s">
        <v>435</v>
      </c>
      <c r="G29" s="1290" t="s">
        <v>496</v>
      </c>
      <c r="H29" s="1289" t="s">
        <v>435</v>
      </c>
      <c r="I29" s="1290" t="s">
        <v>495</v>
      </c>
      <c r="J29" s="992" t="s">
        <v>436</v>
      </c>
      <c r="K29" s="1004" t="s">
        <v>437</v>
      </c>
      <c r="L29" s="1004" t="s">
        <v>438</v>
      </c>
      <c r="M29" s="1004" t="s">
        <v>439</v>
      </c>
    </row>
    <row r="30" spans="1:13" s="996" customFormat="1" ht="19.149999999999999" customHeight="1">
      <c r="A30" s="1002"/>
      <c r="B30" s="1003"/>
      <c r="C30" s="2136" t="s">
        <v>439</v>
      </c>
      <c r="D30" s="1005" t="s">
        <v>440</v>
      </c>
      <c r="E30" s="1005" t="s">
        <v>431</v>
      </c>
      <c r="F30" s="1005" t="s">
        <v>440</v>
      </c>
      <c r="G30" s="1005" t="s">
        <v>431</v>
      </c>
      <c r="H30" s="1005" t="s">
        <v>440</v>
      </c>
      <c r="I30" s="1005" t="s">
        <v>431</v>
      </c>
      <c r="J30" s="992"/>
      <c r="K30" s="1004" t="s">
        <v>436</v>
      </c>
      <c r="L30" s="1004" t="s">
        <v>441</v>
      </c>
      <c r="M30" s="1004" t="s">
        <v>446</v>
      </c>
    </row>
    <row r="31" spans="1:13" s="996" customFormat="1" ht="19.5">
      <c r="A31" s="1006"/>
      <c r="B31" s="1003"/>
      <c r="C31" s="2143"/>
      <c r="D31" s="1005" t="s">
        <v>442</v>
      </c>
      <c r="E31" s="1005" t="s">
        <v>443</v>
      </c>
      <c r="F31" s="1005" t="s">
        <v>442</v>
      </c>
      <c r="G31" s="1005" t="s">
        <v>443</v>
      </c>
      <c r="H31" s="1005" t="s">
        <v>442</v>
      </c>
      <c r="I31" s="1005" t="s">
        <v>443</v>
      </c>
      <c r="J31" s="993"/>
      <c r="K31" s="1007"/>
      <c r="L31" s="1007"/>
      <c r="M31" s="1007" t="s">
        <v>441</v>
      </c>
    </row>
    <row r="32" spans="1:13">
      <c r="A32" s="195">
        <v>2.1</v>
      </c>
      <c r="B32" s="213" t="s">
        <v>57</v>
      </c>
      <c r="C32" s="2436"/>
      <c r="D32" s="2338"/>
      <c r="E32" s="2240"/>
      <c r="F32" s="2240"/>
      <c r="G32" s="2240"/>
      <c r="H32" s="2205" t="s">
        <v>444</v>
      </c>
      <c r="I32" s="2209" t="s">
        <v>438</v>
      </c>
      <c r="J32" s="2291"/>
      <c r="K32" s="2292"/>
      <c r="L32" s="2207"/>
      <c r="M32" s="2207"/>
    </row>
    <row r="33" spans="1:13" ht="20.25" customHeight="1">
      <c r="A33" s="196"/>
      <c r="B33" s="214" t="s">
        <v>502</v>
      </c>
      <c r="C33" s="2437"/>
      <c r="D33" s="2339"/>
      <c r="E33" s="2186"/>
      <c r="F33" s="2186"/>
      <c r="G33" s="2186"/>
      <c r="H33" s="2054"/>
      <c r="I33" s="2314"/>
      <c r="J33" s="2315"/>
      <c r="K33" s="2034"/>
      <c r="L33" s="2055"/>
      <c r="M33" s="2034"/>
    </row>
    <row r="34" spans="1:13" ht="20.25" customHeight="1">
      <c r="A34" s="1028"/>
      <c r="B34" s="215" t="s">
        <v>568</v>
      </c>
      <c r="C34" s="2438"/>
      <c r="D34" s="2340"/>
      <c r="E34" s="2341"/>
      <c r="F34" s="2341"/>
      <c r="G34" s="2341"/>
      <c r="H34" s="2341"/>
      <c r="I34" s="2342"/>
      <c r="J34" s="2033"/>
      <c r="K34" s="2034"/>
      <c r="L34" s="2034"/>
      <c r="M34" s="2034"/>
    </row>
    <row r="35" spans="1:13" ht="20.45" customHeight="1">
      <c r="A35" s="1028"/>
      <c r="B35" s="1956" t="s">
        <v>724</v>
      </c>
      <c r="C35" s="2439"/>
      <c r="D35" s="2343"/>
      <c r="E35" s="2344"/>
      <c r="F35" s="2344"/>
      <c r="G35" s="2344"/>
      <c r="H35" s="2344"/>
      <c r="I35" s="2345"/>
      <c r="J35" s="2033"/>
      <c r="K35" s="2034"/>
      <c r="L35" s="2034"/>
      <c r="M35" s="2034"/>
    </row>
    <row r="36" spans="1:13" ht="19.899999999999999" customHeight="1">
      <c r="A36" s="1028"/>
      <c r="B36" s="942" t="s">
        <v>725</v>
      </c>
      <c r="C36" s="2439"/>
      <c r="D36" s="2343"/>
      <c r="E36" s="2344"/>
      <c r="F36" s="2344"/>
      <c r="G36" s="2344"/>
      <c r="H36" s="2344"/>
      <c r="I36" s="2345"/>
      <c r="J36" s="2329"/>
      <c r="K36" s="2034"/>
      <c r="L36" s="2034"/>
      <c r="M36" s="2034"/>
    </row>
    <row r="37" spans="1:13" ht="19.149999999999999" customHeight="1">
      <c r="A37" s="1028"/>
      <c r="B37" s="1278" t="s">
        <v>723</v>
      </c>
      <c r="C37" s="2439"/>
      <c r="D37" s="2343"/>
      <c r="E37" s="2344"/>
      <c r="F37" s="2344"/>
      <c r="G37" s="2344"/>
      <c r="H37" s="2344"/>
      <c r="I37" s="2345"/>
      <c r="J37" s="2329"/>
      <c r="K37" s="2034"/>
      <c r="L37" s="2034"/>
      <c r="M37" s="2034"/>
    </row>
    <row r="38" spans="1:13" ht="19.5" customHeight="1">
      <c r="A38" s="1028"/>
      <c r="B38" s="216" t="s">
        <v>58</v>
      </c>
      <c r="C38" s="2439"/>
      <c r="D38" s="2343"/>
      <c r="E38" s="2344"/>
      <c r="F38" s="2344"/>
      <c r="G38" s="2344"/>
      <c r="H38" s="2344"/>
      <c r="I38" s="2345"/>
      <c r="J38" s="2329"/>
      <c r="K38" s="2034"/>
      <c r="L38" s="2034"/>
      <c r="M38" s="2034"/>
    </row>
    <row r="39" spans="1:13" ht="19.899999999999999" customHeight="1">
      <c r="A39" s="1028"/>
      <c r="B39" s="214" t="s">
        <v>720</v>
      </c>
      <c r="C39" s="2440"/>
      <c r="D39" s="2346"/>
      <c r="E39" s="2344"/>
      <c r="F39" s="2344"/>
      <c r="G39" s="2344"/>
      <c r="H39" s="2344"/>
      <c r="I39" s="2345"/>
      <c r="J39" s="2329"/>
      <c r="K39" s="2034"/>
      <c r="L39" s="2034"/>
      <c r="M39" s="2034"/>
    </row>
    <row r="40" spans="1:13" ht="18.75" customHeight="1">
      <c r="A40" s="1028"/>
      <c r="B40" s="942" t="s">
        <v>719</v>
      </c>
      <c r="C40" s="2439"/>
      <c r="D40" s="2343"/>
      <c r="E40" s="2344"/>
      <c r="F40" s="2344"/>
      <c r="G40" s="2344"/>
      <c r="H40" s="2344"/>
      <c r="I40" s="2345"/>
      <c r="J40" s="2329"/>
      <c r="K40" s="2034"/>
      <c r="L40" s="2034"/>
      <c r="M40" s="2034"/>
    </row>
    <row r="41" spans="1:13" ht="18.75" customHeight="1">
      <c r="A41" s="1028"/>
      <c r="B41" s="1956" t="s">
        <v>484</v>
      </c>
      <c r="C41" s="2440"/>
      <c r="D41" s="2346"/>
      <c r="E41" s="2344"/>
      <c r="F41" s="2344"/>
      <c r="G41" s="2344"/>
      <c r="H41" s="2344"/>
      <c r="I41" s="2345"/>
      <c r="J41" s="2329"/>
      <c r="K41" s="2034"/>
      <c r="L41" s="2034"/>
      <c r="M41" s="2034"/>
    </row>
    <row r="42" spans="1:13" ht="20.45" customHeight="1">
      <c r="A42" s="1028"/>
      <c r="B42" s="942" t="s">
        <v>483</v>
      </c>
      <c r="C42" s="2439"/>
      <c r="D42" s="2343"/>
      <c r="E42" s="2344"/>
      <c r="F42" s="2344"/>
      <c r="G42" s="2344"/>
      <c r="H42" s="2344"/>
      <c r="I42" s="2345"/>
      <c r="J42" s="2329"/>
      <c r="K42" s="2034"/>
      <c r="L42" s="2034"/>
      <c r="M42" s="2034"/>
    </row>
    <row r="43" spans="1:13" ht="18.75" customHeight="1">
      <c r="A43" s="1029"/>
      <c r="B43" s="1957" t="s">
        <v>726</v>
      </c>
      <c r="C43" s="2439"/>
      <c r="D43" s="2343"/>
      <c r="E43" s="2344"/>
      <c r="F43" s="2344"/>
      <c r="G43" s="2344"/>
      <c r="H43" s="2344"/>
      <c r="I43" s="2345"/>
      <c r="J43" s="2329"/>
      <c r="K43" s="2034"/>
      <c r="L43" s="2034"/>
      <c r="M43" s="2034"/>
    </row>
    <row r="44" spans="1:13" ht="18.75" customHeight="1">
      <c r="A44" s="1028"/>
      <c r="B44" s="214" t="s">
        <v>722</v>
      </c>
      <c r="C44" s="2439"/>
      <c r="D44" s="2343"/>
      <c r="E44" s="2344"/>
      <c r="F44" s="2344"/>
      <c r="G44" s="2344"/>
      <c r="H44" s="2344"/>
      <c r="I44" s="2345"/>
      <c r="J44" s="2329"/>
      <c r="K44" s="2034"/>
      <c r="L44" s="2034"/>
      <c r="M44" s="2034"/>
    </row>
    <row r="45" spans="1:13" ht="19.899999999999999" customHeight="1">
      <c r="A45" s="1028"/>
      <c r="B45" s="942" t="s">
        <v>721</v>
      </c>
      <c r="C45" s="2439"/>
      <c r="D45" s="2343"/>
      <c r="E45" s="2344"/>
      <c r="F45" s="2344"/>
      <c r="G45" s="2344"/>
      <c r="H45" s="2344"/>
      <c r="I45" s="2345"/>
      <c r="J45" s="2329"/>
      <c r="K45" s="2034"/>
      <c r="L45" s="2034"/>
      <c r="M45" s="2034"/>
    </row>
    <row r="46" spans="1:13" ht="18.75" customHeight="1">
      <c r="A46" s="1028"/>
      <c r="B46" s="1956" t="s">
        <v>728</v>
      </c>
      <c r="C46" s="2439"/>
      <c r="D46" s="2343"/>
      <c r="E46" s="2344"/>
      <c r="F46" s="2344"/>
      <c r="G46" s="2344"/>
      <c r="H46" s="2344"/>
      <c r="I46" s="2345"/>
      <c r="J46" s="2329"/>
      <c r="K46" s="2034"/>
      <c r="L46" s="2034"/>
      <c r="M46" s="2034"/>
    </row>
    <row r="47" spans="1:13" ht="18.75" customHeight="1">
      <c r="A47" s="1028"/>
      <c r="B47" s="1260" t="s">
        <v>727</v>
      </c>
      <c r="C47" s="2439"/>
      <c r="D47" s="2343"/>
      <c r="E47" s="2034"/>
      <c r="F47" s="2034"/>
      <c r="G47" s="2034"/>
      <c r="H47" s="2034"/>
      <c r="I47" s="2034"/>
      <c r="J47" s="2033"/>
      <c r="K47" s="2034"/>
      <c r="L47" s="2034"/>
      <c r="M47" s="2034"/>
    </row>
    <row r="48" spans="1:13" ht="18.75" customHeight="1">
      <c r="A48" s="1028"/>
      <c r="B48" s="214" t="s">
        <v>507</v>
      </c>
      <c r="C48" s="2439"/>
      <c r="D48" s="2343"/>
      <c r="E48" s="2034"/>
      <c r="F48" s="2034"/>
      <c r="G48" s="2034"/>
      <c r="H48" s="2034"/>
      <c r="I48" s="2034"/>
      <c r="J48" s="2033"/>
      <c r="K48" s="2034"/>
      <c r="L48" s="2034"/>
      <c r="M48" s="2034"/>
    </row>
    <row r="49" spans="1:13" ht="18.75" customHeight="1">
      <c r="A49" s="1029"/>
      <c r="B49" s="1956" t="s">
        <v>730</v>
      </c>
      <c r="C49" s="2439"/>
      <c r="D49" s="2343"/>
      <c r="E49" s="2034"/>
      <c r="F49" s="2034"/>
      <c r="G49" s="2034"/>
      <c r="H49" s="2034"/>
      <c r="I49" s="2034"/>
      <c r="J49" s="2033"/>
      <c r="K49" s="2034"/>
      <c r="L49" s="2034"/>
      <c r="M49" s="2034"/>
    </row>
    <row r="50" spans="1:13" ht="21" customHeight="1">
      <c r="A50" s="1029"/>
      <c r="B50" s="1260" t="s">
        <v>729</v>
      </c>
      <c r="C50" s="2439"/>
      <c r="D50" s="2343"/>
      <c r="E50" s="2034"/>
      <c r="F50" s="2034"/>
      <c r="G50" s="2034"/>
      <c r="H50" s="2034"/>
      <c r="I50" s="2034"/>
      <c r="J50" s="2033"/>
      <c r="K50" s="2034"/>
      <c r="L50" s="2034"/>
      <c r="M50" s="2034"/>
    </row>
    <row r="51" spans="1:13" ht="19.899999999999999" customHeight="1">
      <c r="A51" s="1958"/>
      <c r="B51" s="217" t="s">
        <v>304</v>
      </c>
      <c r="C51" s="2080"/>
      <c r="D51" s="2347"/>
      <c r="E51" s="1952"/>
      <c r="F51" s="1952"/>
      <c r="G51" s="1952"/>
      <c r="H51" s="1952"/>
      <c r="I51" s="1952"/>
      <c r="J51" s="1951"/>
      <c r="K51" s="1952"/>
      <c r="L51" s="1952"/>
      <c r="M51" s="1952"/>
    </row>
    <row r="52" spans="1:13" ht="18.75" customHeight="1">
      <c r="A52" s="1934"/>
      <c r="B52" s="678"/>
      <c r="C52" s="2075"/>
      <c r="D52" s="1933"/>
      <c r="E52" s="158"/>
      <c r="F52" s="158"/>
      <c r="G52" s="158"/>
      <c r="H52" s="158"/>
      <c r="I52" s="158"/>
      <c r="J52" s="678"/>
      <c r="K52" s="158"/>
      <c r="L52" s="158"/>
      <c r="M52" s="158"/>
    </row>
    <row r="53" spans="1:13" ht="18.75" customHeight="1">
      <c r="A53" s="1934"/>
      <c r="B53" s="678"/>
      <c r="C53" s="2075"/>
      <c r="D53" s="1933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s="996" customFormat="1" ht="21.75" customHeight="1">
      <c r="A54" s="1935"/>
      <c r="B54" s="1936" t="s">
        <v>797</v>
      </c>
      <c r="C54" s="2144"/>
      <c r="D54" s="1937"/>
      <c r="E54" s="1937"/>
      <c r="F54" s="1937"/>
      <c r="G54" s="1937"/>
      <c r="H54" s="1937"/>
      <c r="I54" s="1937"/>
      <c r="J54" s="1937"/>
      <c r="K54" s="1937"/>
      <c r="L54" s="1937"/>
      <c r="M54" s="1938" t="s">
        <v>839</v>
      </c>
    </row>
    <row r="55" spans="1:13" s="996" customFormat="1" ht="19.5">
      <c r="A55" s="1000" t="s">
        <v>3</v>
      </c>
      <c r="B55" s="986" t="s">
        <v>0</v>
      </c>
      <c r="C55" s="2135" t="s">
        <v>428</v>
      </c>
      <c r="D55" s="2467" t="s">
        <v>429</v>
      </c>
      <c r="E55" s="2468"/>
      <c r="F55" s="2468"/>
      <c r="G55" s="2468"/>
      <c r="H55" s="2468"/>
      <c r="I55" s="2469"/>
      <c r="J55" s="991" t="s">
        <v>430</v>
      </c>
      <c r="K55" s="1001" t="s">
        <v>445</v>
      </c>
      <c r="L55" s="1001" t="s">
        <v>432</v>
      </c>
      <c r="M55" s="1001" t="s">
        <v>433</v>
      </c>
    </row>
    <row r="56" spans="1:13" s="996" customFormat="1" ht="19.5">
      <c r="A56" s="1002"/>
      <c r="B56" s="1003"/>
      <c r="C56" s="2136" t="s">
        <v>434</v>
      </c>
      <c r="D56" s="1289" t="s">
        <v>435</v>
      </c>
      <c r="E56" s="1290" t="s">
        <v>497</v>
      </c>
      <c r="F56" s="1289" t="s">
        <v>435</v>
      </c>
      <c r="G56" s="1290" t="s">
        <v>496</v>
      </c>
      <c r="H56" s="1289" t="s">
        <v>435</v>
      </c>
      <c r="I56" s="1290" t="s">
        <v>495</v>
      </c>
      <c r="J56" s="992" t="s">
        <v>436</v>
      </c>
      <c r="K56" s="1004" t="s">
        <v>437</v>
      </c>
      <c r="L56" s="1004" t="s">
        <v>438</v>
      </c>
      <c r="M56" s="1004" t="s">
        <v>439</v>
      </c>
    </row>
    <row r="57" spans="1:13" s="996" customFormat="1" ht="19.5">
      <c r="A57" s="1002"/>
      <c r="B57" s="1003"/>
      <c r="C57" s="2136" t="s">
        <v>439</v>
      </c>
      <c r="D57" s="1005" t="s">
        <v>440</v>
      </c>
      <c r="E57" s="1005" t="s">
        <v>431</v>
      </c>
      <c r="F57" s="1005" t="s">
        <v>440</v>
      </c>
      <c r="G57" s="1005" t="s">
        <v>431</v>
      </c>
      <c r="H57" s="1005" t="s">
        <v>440</v>
      </c>
      <c r="I57" s="1005" t="s">
        <v>431</v>
      </c>
      <c r="J57" s="992"/>
      <c r="K57" s="1004" t="s">
        <v>436</v>
      </c>
      <c r="L57" s="1004" t="s">
        <v>441</v>
      </c>
      <c r="M57" s="1004" t="s">
        <v>446</v>
      </c>
    </row>
    <row r="58" spans="1:13" s="996" customFormat="1" ht="19.5">
      <c r="A58" s="1002"/>
      <c r="B58" s="1003"/>
      <c r="C58" s="2143"/>
      <c r="D58" s="1005" t="s">
        <v>442</v>
      </c>
      <c r="E58" s="1005" t="s">
        <v>443</v>
      </c>
      <c r="F58" s="1005" t="s">
        <v>442</v>
      </c>
      <c r="G58" s="1005" t="s">
        <v>443</v>
      </c>
      <c r="H58" s="1005" t="s">
        <v>442</v>
      </c>
      <c r="I58" s="1005" t="s">
        <v>443</v>
      </c>
      <c r="J58" s="993"/>
      <c r="K58" s="1007"/>
      <c r="L58" s="1007"/>
      <c r="M58" s="1007" t="s">
        <v>441</v>
      </c>
    </row>
    <row r="59" spans="1:13" ht="21.6" customHeight="1">
      <c r="A59" s="1941">
        <v>2.2000000000000002</v>
      </c>
      <c r="B59" s="1942" t="s">
        <v>515</v>
      </c>
      <c r="C59" s="2076"/>
      <c r="D59" s="1291"/>
      <c r="E59" s="1291"/>
      <c r="F59" s="1291"/>
      <c r="G59" s="1291"/>
      <c r="H59" s="2205" t="s">
        <v>444</v>
      </c>
      <c r="I59" s="2206" t="s">
        <v>438</v>
      </c>
      <c r="J59" s="1291"/>
      <c r="K59" s="1101"/>
      <c r="L59" s="1119"/>
      <c r="M59" s="1119"/>
    </row>
    <row r="60" spans="1:13" ht="21.6" customHeight="1">
      <c r="A60" s="885"/>
      <c r="B60" s="214" t="s">
        <v>339</v>
      </c>
      <c r="C60" s="2076"/>
      <c r="D60" s="1080"/>
      <c r="E60" s="1080"/>
      <c r="F60" s="1082"/>
      <c r="G60" s="1080"/>
      <c r="H60" s="1082"/>
      <c r="I60" s="1080"/>
      <c r="J60" s="1080"/>
      <c r="K60" s="1080"/>
      <c r="L60" s="1010"/>
      <c r="M60" s="1010"/>
    </row>
    <row r="61" spans="1:13" ht="21.6" customHeight="1">
      <c r="A61" s="885"/>
      <c r="B61" s="909" t="s">
        <v>362</v>
      </c>
      <c r="C61" s="2077"/>
      <c r="D61" s="1939"/>
      <c r="E61" s="1940"/>
      <c r="F61" s="1939"/>
      <c r="G61" s="1940"/>
      <c r="H61" s="1939"/>
      <c r="I61" s="1111"/>
      <c r="J61" s="1125"/>
      <c r="K61" s="1010"/>
      <c r="L61" s="1010"/>
      <c r="M61" s="1010"/>
    </row>
    <row r="62" spans="1:13" ht="21.6" customHeight="1">
      <c r="A62" s="885"/>
      <c r="B62" s="995" t="s">
        <v>340</v>
      </c>
      <c r="C62" s="2077"/>
      <c r="D62" s="1939"/>
      <c r="E62" s="1940"/>
      <c r="F62" s="1939"/>
      <c r="G62" s="1940"/>
      <c r="H62" s="1939"/>
      <c r="I62" s="1111"/>
      <c r="J62" s="1125"/>
      <c r="K62" s="1010"/>
      <c r="L62" s="1010"/>
      <c r="M62" s="1010"/>
    </row>
    <row r="63" spans="1:13" ht="21.6" customHeight="1">
      <c r="A63" s="1943"/>
      <c r="B63" s="1946" t="s">
        <v>403</v>
      </c>
      <c r="C63" s="2078"/>
      <c r="D63" s="1948"/>
      <c r="E63" s="1949"/>
      <c r="F63" s="1948"/>
      <c r="G63" s="1949"/>
      <c r="H63" s="1948"/>
      <c r="I63" s="1950"/>
      <c r="J63" s="1951"/>
      <c r="K63" s="1952"/>
      <c r="L63" s="1952"/>
      <c r="M63" s="1952"/>
    </row>
    <row r="64" spans="1:13" ht="20.45" customHeight="1">
      <c r="A64" s="742"/>
      <c r="B64" s="888"/>
      <c r="C64" s="2079"/>
      <c r="D64" s="1959"/>
      <c r="E64" s="1960"/>
      <c r="F64" s="1959"/>
      <c r="G64" s="1960"/>
      <c r="H64" s="1959"/>
      <c r="I64" s="67"/>
      <c r="J64" s="678"/>
      <c r="K64" s="158"/>
      <c r="L64" s="158"/>
      <c r="M64" s="158"/>
    </row>
    <row r="65" spans="1:13" ht="20.45" customHeight="1">
      <c r="A65" s="742"/>
      <c r="B65" s="888"/>
      <c r="C65" s="2079"/>
      <c r="D65" s="1959"/>
      <c r="E65" s="1960"/>
      <c r="F65" s="1959"/>
      <c r="G65" s="1960"/>
      <c r="H65" s="1959"/>
      <c r="I65" s="67"/>
      <c r="J65" s="678"/>
      <c r="K65" s="158"/>
      <c r="L65" s="158"/>
      <c r="M65" s="158"/>
    </row>
    <row r="66" spans="1:13" ht="20.45" customHeight="1">
      <c r="A66" s="742"/>
      <c r="B66" s="888"/>
      <c r="C66" s="2079"/>
      <c r="D66" s="1959"/>
      <c r="E66" s="1960"/>
      <c r="F66" s="1959"/>
      <c r="G66" s="1960"/>
      <c r="H66" s="1959"/>
      <c r="I66" s="67"/>
      <c r="J66" s="678"/>
      <c r="K66" s="158"/>
      <c r="L66" s="158"/>
      <c r="M66" s="158"/>
    </row>
    <row r="67" spans="1:13" ht="20.45" customHeight="1">
      <c r="A67" s="742"/>
      <c r="B67" s="888"/>
      <c r="C67" s="2079"/>
      <c r="D67" s="1959"/>
      <c r="E67" s="1960"/>
      <c r="F67" s="1959"/>
      <c r="G67" s="1960"/>
      <c r="H67" s="1959"/>
      <c r="I67" s="67"/>
      <c r="J67" s="678"/>
      <c r="K67" s="158"/>
      <c r="L67" s="158"/>
      <c r="M67" s="158"/>
    </row>
    <row r="68" spans="1:13" ht="20.45" customHeight="1">
      <c r="A68" s="742"/>
      <c r="B68" s="888"/>
      <c r="C68" s="2079"/>
      <c r="D68" s="1959"/>
      <c r="E68" s="1960"/>
      <c r="F68" s="1959"/>
      <c r="G68" s="1960"/>
      <c r="H68" s="1959"/>
      <c r="I68" s="67"/>
      <c r="J68" s="678"/>
      <c r="K68" s="158"/>
      <c r="L68" s="158"/>
      <c r="M68" s="158"/>
    </row>
    <row r="69" spans="1:13" ht="20.45" customHeight="1">
      <c r="A69" s="742"/>
      <c r="B69" s="888"/>
      <c r="C69" s="2079"/>
      <c r="D69" s="1959"/>
      <c r="E69" s="1960"/>
      <c r="F69" s="1959"/>
      <c r="G69" s="1960"/>
      <c r="H69" s="1959"/>
      <c r="I69" s="67"/>
      <c r="J69" s="678"/>
      <c r="K69" s="158"/>
      <c r="L69" s="158"/>
      <c r="M69" s="158"/>
    </row>
    <row r="70" spans="1:13" ht="20.45" customHeight="1">
      <c r="A70" s="742"/>
      <c r="B70" s="888"/>
      <c r="C70" s="2079"/>
      <c r="D70" s="1959"/>
      <c r="E70" s="1960"/>
      <c r="F70" s="1959"/>
      <c r="G70" s="1960"/>
      <c r="H70" s="1959"/>
      <c r="I70" s="67"/>
      <c r="J70" s="678"/>
      <c r="K70" s="158"/>
      <c r="L70" s="158"/>
      <c r="M70" s="158"/>
    </row>
    <row r="71" spans="1:13" ht="20.45" customHeight="1">
      <c r="A71" s="742"/>
      <c r="B71" s="888"/>
      <c r="C71" s="2079"/>
      <c r="D71" s="1959"/>
      <c r="E71" s="1960"/>
      <c r="F71" s="1959"/>
      <c r="G71" s="1960"/>
      <c r="H71" s="1959"/>
      <c r="I71" s="67"/>
      <c r="J71" s="678"/>
      <c r="K71" s="158"/>
      <c r="L71" s="158"/>
      <c r="M71" s="158"/>
    </row>
    <row r="72" spans="1:13" ht="20.45" customHeight="1">
      <c r="A72" s="742"/>
      <c r="B72" s="888"/>
      <c r="C72" s="2079"/>
      <c r="D72" s="1959"/>
      <c r="E72" s="1960"/>
      <c r="F72" s="1959"/>
      <c r="G72" s="1960"/>
      <c r="H72" s="1959"/>
      <c r="I72" s="67"/>
      <c r="J72" s="678"/>
      <c r="K72" s="158"/>
      <c r="L72" s="158"/>
      <c r="M72" s="158"/>
    </row>
    <row r="73" spans="1:13" ht="20.45" customHeight="1">
      <c r="A73" s="742"/>
      <c r="B73" s="888"/>
      <c r="C73" s="2079"/>
      <c r="D73" s="1959"/>
      <c r="E73" s="1960"/>
      <c r="F73" s="1959"/>
      <c r="G73" s="1960"/>
      <c r="H73" s="1959"/>
      <c r="I73" s="67"/>
      <c r="J73" s="678"/>
      <c r="K73" s="158"/>
      <c r="L73" s="158"/>
      <c r="M73" s="158"/>
    </row>
    <row r="74" spans="1:13" ht="20.45" customHeight="1">
      <c r="A74" s="742"/>
      <c r="B74" s="888"/>
      <c r="C74" s="2079"/>
      <c r="D74" s="1959"/>
      <c r="E74" s="1960"/>
      <c r="F74" s="1959"/>
      <c r="G74" s="1960"/>
      <c r="H74" s="1959"/>
      <c r="I74" s="67"/>
      <c r="J74" s="678"/>
      <c r="K74" s="158"/>
      <c r="L74" s="158"/>
      <c r="M74" s="158"/>
    </row>
    <row r="75" spans="1:13" ht="20.45" customHeight="1">
      <c r="A75" s="742"/>
      <c r="B75" s="888"/>
      <c r="C75" s="2079"/>
      <c r="D75" s="1959"/>
      <c r="E75" s="1960"/>
      <c r="F75" s="1959"/>
      <c r="G75" s="1960"/>
      <c r="H75" s="1959"/>
      <c r="I75" s="67"/>
      <c r="J75" s="678"/>
      <c r="K75" s="158"/>
      <c r="L75" s="158"/>
      <c r="M75" s="158"/>
    </row>
    <row r="76" spans="1:13" ht="20.45" customHeight="1">
      <c r="A76" s="742"/>
      <c r="B76" s="888"/>
      <c r="C76" s="2079"/>
      <c r="D76" s="1959"/>
      <c r="E76" s="1960"/>
      <c r="F76" s="1959"/>
      <c r="G76" s="1960"/>
      <c r="H76" s="1959"/>
      <c r="I76" s="67"/>
      <c r="J76" s="678"/>
      <c r="K76" s="158"/>
      <c r="L76" s="158"/>
      <c r="M76" s="158"/>
    </row>
    <row r="77" spans="1:13" ht="20.45" customHeight="1">
      <c r="A77" s="742"/>
      <c r="B77" s="888"/>
      <c r="C77" s="2079"/>
      <c r="D77" s="1959"/>
      <c r="E77" s="1960"/>
      <c r="F77" s="1959"/>
      <c r="G77" s="1960"/>
      <c r="H77" s="1959"/>
      <c r="I77" s="67"/>
      <c r="J77" s="678"/>
      <c r="K77" s="158"/>
      <c r="L77" s="158"/>
      <c r="M77" s="158"/>
    </row>
    <row r="78" spans="1:13" ht="20.45" customHeight="1">
      <c r="A78" s="742"/>
      <c r="B78" s="888"/>
      <c r="C78" s="2079"/>
      <c r="D78" s="1959"/>
      <c r="E78" s="1960"/>
      <c r="F78" s="1959"/>
      <c r="G78" s="1960"/>
      <c r="H78" s="1959"/>
      <c r="I78" s="67"/>
      <c r="J78" s="678"/>
      <c r="K78" s="158"/>
      <c r="L78" s="158"/>
      <c r="M78" s="158"/>
    </row>
    <row r="79" spans="1:13" s="996" customFormat="1" ht="21.75" customHeight="1">
      <c r="A79" s="1935"/>
      <c r="B79" s="1936" t="s">
        <v>798</v>
      </c>
      <c r="C79" s="2144"/>
      <c r="D79" s="1937"/>
      <c r="E79" s="1937"/>
      <c r="F79" s="1937"/>
      <c r="G79" s="1937"/>
      <c r="H79" s="1937"/>
      <c r="I79" s="1937"/>
      <c r="J79" s="1937"/>
      <c r="K79" s="1937"/>
      <c r="L79" s="1937"/>
      <c r="M79" s="1938" t="s">
        <v>840</v>
      </c>
    </row>
    <row r="80" spans="1:13" s="996" customFormat="1" ht="19.5">
      <c r="A80" s="1000" t="s">
        <v>3</v>
      </c>
      <c r="B80" s="986" t="s">
        <v>0</v>
      </c>
      <c r="C80" s="2135" t="s">
        <v>428</v>
      </c>
      <c r="D80" s="2467" t="s">
        <v>429</v>
      </c>
      <c r="E80" s="2468"/>
      <c r="F80" s="2468"/>
      <c r="G80" s="2468"/>
      <c r="H80" s="2468"/>
      <c r="I80" s="2469"/>
      <c r="J80" s="991" t="s">
        <v>430</v>
      </c>
      <c r="K80" s="1001" t="s">
        <v>445</v>
      </c>
      <c r="L80" s="1001" t="s">
        <v>432</v>
      </c>
      <c r="M80" s="1001" t="s">
        <v>433</v>
      </c>
    </row>
    <row r="81" spans="1:13" s="996" customFormat="1" ht="19.5">
      <c r="A81" s="1002"/>
      <c r="B81" s="1003"/>
      <c r="C81" s="2136" t="s">
        <v>434</v>
      </c>
      <c r="D81" s="1289" t="s">
        <v>435</v>
      </c>
      <c r="E81" s="1290" t="s">
        <v>497</v>
      </c>
      <c r="F81" s="1289" t="s">
        <v>435</v>
      </c>
      <c r="G81" s="1290" t="s">
        <v>496</v>
      </c>
      <c r="H81" s="1289" t="s">
        <v>435</v>
      </c>
      <c r="I81" s="1290" t="s">
        <v>495</v>
      </c>
      <c r="J81" s="992" t="s">
        <v>436</v>
      </c>
      <c r="K81" s="1004" t="s">
        <v>437</v>
      </c>
      <c r="L81" s="1004" t="s">
        <v>438</v>
      </c>
      <c r="M81" s="1004" t="s">
        <v>439</v>
      </c>
    </row>
    <row r="82" spans="1:13" s="996" customFormat="1" ht="19.5">
      <c r="A82" s="1002"/>
      <c r="B82" s="1003"/>
      <c r="C82" s="2136" t="s">
        <v>439</v>
      </c>
      <c r="D82" s="1005" t="s">
        <v>440</v>
      </c>
      <c r="E82" s="1005" t="s">
        <v>431</v>
      </c>
      <c r="F82" s="1005" t="s">
        <v>440</v>
      </c>
      <c r="G82" s="1005" t="s">
        <v>431</v>
      </c>
      <c r="H82" s="1005" t="s">
        <v>440</v>
      </c>
      <c r="I82" s="1005" t="s">
        <v>431</v>
      </c>
      <c r="J82" s="992"/>
      <c r="K82" s="1004" t="s">
        <v>436</v>
      </c>
      <c r="L82" s="1004" t="s">
        <v>441</v>
      </c>
      <c r="M82" s="1004" t="s">
        <v>446</v>
      </c>
    </row>
    <row r="83" spans="1:13" s="996" customFormat="1" ht="19.5">
      <c r="A83" s="1002"/>
      <c r="B83" s="1003"/>
      <c r="C83" s="2143"/>
      <c r="D83" s="1005" t="s">
        <v>442</v>
      </c>
      <c r="E83" s="1005" t="s">
        <v>443</v>
      </c>
      <c r="F83" s="1005" t="s">
        <v>442</v>
      </c>
      <c r="G83" s="1005" t="s">
        <v>443</v>
      </c>
      <c r="H83" s="1005" t="s">
        <v>442</v>
      </c>
      <c r="I83" s="1005" t="s">
        <v>443</v>
      </c>
      <c r="J83" s="993"/>
      <c r="K83" s="1007"/>
      <c r="L83" s="1007"/>
      <c r="M83" s="1007" t="s">
        <v>441</v>
      </c>
    </row>
    <row r="84" spans="1:13" s="1032" customFormat="1" ht="21.75" customHeight="1">
      <c r="A84" s="1941">
        <v>2.2999999999999998</v>
      </c>
      <c r="B84" s="2441" t="s">
        <v>70</v>
      </c>
      <c r="C84" s="2452"/>
      <c r="D84" s="2207"/>
      <c r="E84" s="2208"/>
      <c r="F84" s="2207"/>
      <c r="G84" s="2208"/>
      <c r="H84" s="2205" t="s">
        <v>444</v>
      </c>
      <c r="I84" s="2209" t="s">
        <v>438</v>
      </c>
      <c r="J84" s="2208"/>
      <c r="K84" s="2208"/>
      <c r="L84" s="2207"/>
      <c r="M84" s="2207"/>
    </row>
    <row r="85" spans="1:13" s="1032" customFormat="1" ht="20.25" customHeight="1">
      <c r="A85" s="885"/>
      <c r="B85" s="2442" t="s">
        <v>516</v>
      </c>
      <c r="C85" s="2453"/>
      <c r="D85" s="2060"/>
      <c r="E85" s="2060"/>
      <c r="F85" s="2060"/>
      <c r="G85" s="2060"/>
      <c r="H85" s="2060"/>
      <c r="I85" s="2060"/>
      <c r="J85" s="2060"/>
      <c r="K85" s="2210"/>
      <c r="L85" s="2210"/>
      <c r="M85" s="2210"/>
    </row>
    <row r="86" spans="1:13" s="1032" customFormat="1" ht="20.25" customHeight="1">
      <c r="A86" s="196"/>
      <c r="B86" s="2443" t="s">
        <v>404</v>
      </c>
      <c r="C86" s="2454"/>
      <c r="D86" s="2333"/>
      <c r="E86" s="2033"/>
      <c r="F86" s="2033"/>
      <c r="G86" s="2033"/>
      <c r="H86" s="2033"/>
      <c r="I86" s="2215"/>
      <c r="J86" s="2033"/>
      <c r="K86" s="2210"/>
      <c r="L86" s="2210"/>
      <c r="M86" s="2210"/>
    </row>
    <row r="87" spans="1:13" s="1032" customFormat="1" ht="19.5" customHeight="1">
      <c r="A87" s="235"/>
      <c r="B87" s="2444" t="s">
        <v>735</v>
      </c>
      <c r="C87" s="2455"/>
      <c r="D87" s="2056"/>
      <c r="E87" s="2334"/>
      <c r="F87" s="2056"/>
      <c r="G87" s="2334"/>
      <c r="H87" s="2056"/>
      <c r="I87" s="2334"/>
      <c r="J87" s="2033"/>
      <c r="K87" s="2210"/>
      <c r="L87" s="2210"/>
      <c r="M87" s="2210"/>
    </row>
    <row r="88" spans="1:13" s="1032" customFormat="1" ht="19.5" customHeight="1">
      <c r="A88" s="235"/>
      <c r="B88" s="2445" t="s">
        <v>520</v>
      </c>
      <c r="C88" s="2455"/>
      <c r="D88" s="2060"/>
      <c r="E88" s="2060"/>
      <c r="F88" s="2060"/>
      <c r="G88" s="2060"/>
      <c r="H88" s="2060"/>
      <c r="I88" s="2060"/>
      <c r="J88" s="2033"/>
      <c r="K88" s="2210"/>
      <c r="L88" s="2210"/>
      <c r="M88" s="2210"/>
    </row>
    <row r="89" spans="1:13" s="1032" customFormat="1" ht="19.5" customHeight="1">
      <c r="A89" s="235"/>
      <c r="B89" s="2446" t="s">
        <v>736</v>
      </c>
      <c r="C89" s="2455"/>
      <c r="D89" s="2056"/>
      <c r="E89" s="2334"/>
      <c r="F89" s="2056"/>
      <c r="G89" s="2334"/>
      <c r="H89" s="2056"/>
      <c r="I89" s="2334"/>
      <c r="J89" s="2033"/>
      <c r="K89" s="2210"/>
      <c r="L89" s="2210"/>
      <c r="M89" s="2210"/>
    </row>
    <row r="90" spans="1:13" s="1032" customFormat="1" ht="19.5" customHeight="1">
      <c r="A90" s="235"/>
      <c r="B90" s="2447" t="s">
        <v>421</v>
      </c>
      <c r="C90" s="2455"/>
      <c r="D90" s="2060"/>
      <c r="E90" s="2060"/>
      <c r="F90" s="2060"/>
      <c r="G90" s="2060"/>
      <c r="H90" s="2060"/>
      <c r="I90" s="2060"/>
      <c r="J90" s="2033"/>
      <c r="K90" s="2210"/>
      <c r="L90" s="2210"/>
      <c r="M90" s="2210"/>
    </row>
    <row r="91" spans="1:13" s="1032" customFormat="1">
      <c r="A91" s="235"/>
      <c r="B91" s="2444" t="s">
        <v>737</v>
      </c>
      <c r="C91" s="2455"/>
      <c r="D91" s="2056"/>
      <c r="E91" s="2334"/>
      <c r="F91" s="2056"/>
      <c r="G91" s="2334"/>
      <c r="H91" s="2056"/>
      <c r="I91" s="2334"/>
      <c r="J91" s="2033"/>
      <c r="K91" s="2210"/>
      <c r="L91" s="2210"/>
      <c r="M91" s="2210"/>
    </row>
    <row r="92" spans="1:13" s="1032" customFormat="1">
      <c r="A92" s="235"/>
      <c r="B92" s="2448" t="s">
        <v>419</v>
      </c>
      <c r="C92" s="2455"/>
      <c r="D92" s="2060"/>
      <c r="E92" s="2060"/>
      <c r="F92" s="2060"/>
      <c r="G92" s="2060"/>
      <c r="H92" s="2060"/>
      <c r="I92" s="2060"/>
      <c r="J92" s="2033"/>
      <c r="K92" s="2210"/>
      <c r="L92" s="2210"/>
      <c r="M92" s="2210"/>
    </row>
    <row r="93" spans="1:13" s="1032" customFormat="1">
      <c r="A93" s="235"/>
      <c r="B93" s="2442" t="s">
        <v>420</v>
      </c>
      <c r="C93" s="2455"/>
      <c r="D93" s="2335"/>
      <c r="E93" s="2033"/>
      <c r="F93" s="2033"/>
      <c r="G93" s="2033"/>
      <c r="H93" s="2033"/>
      <c r="I93" s="2033"/>
      <c r="J93" s="2033"/>
      <c r="K93" s="2210"/>
      <c r="L93" s="2210"/>
      <c r="M93" s="2210"/>
    </row>
    <row r="94" spans="1:13" s="1032" customFormat="1">
      <c r="A94" s="235"/>
      <c r="B94" s="2442" t="s">
        <v>88</v>
      </c>
      <c r="C94" s="2455"/>
      <c r="D94" s="2335"/>
      <c r="E94" s="2033"/>
      <c r="F94" s="2033"/>
      <c r="G94" s="2033"/>
      <c r="H94" s="2033"/>
      <c r="I94" s="2033"/>
      <c r="J94" s="2033"/>
      <c r="K94" s="2210"/>
      <c r="L94" s="2210"/>
      <c r="M94" s="2210"/>
    </row>
    <row r="95" spans="1:13" s="1032" customFormat="1">
      <c r="A95" s="235"/>
      <c r="B95" s="2442" t="s">
        <v>89</v>
      </c>
      <c r="C95" s="2455"/>
      <c r="D95" s="2335"/>
      <c r="E95" s="2033"/>
      <c r="F95" s="2033"/>
      <c r="G95" s="2033"/>
      <c r="H95" s="2033"/>
      <c r="I95" s="2033"/>
      <c r="J95" s="2033"/>
      <c r="K95" s="2210"/>
      <c r="L95" s="2210"/>
      <c r="M95" s="2210"/>
    </row>
    <row r="96" spans="1:13" s="1032" customFormat="1" ht="22.5" customHeight="1">
      <c r="A96" s="196"/>
      <c r="B96" s="2449" t="s">
        <v>732</v>
      </c>
      <c r="C96" s="2455"/>
      <c r="D96" s="2056"/>
      <c r="E96" s="2334"/>
      <c r="F96" s="2056"/>
      <c r="G96" s="2334"/>
      <c r="H96" s="2056"/>
      <c r="I96" s="2334"/>
      <c r="J96" s="2033"/>
      <c r="K96" s="2210"/>
      <c r="L96" s="2210"/>
      <c r="M96" s="2210"/>
    </row>
    <row r="97" spans="1:19" s="1032" customFormat="1" ht="19.149999999999999" customHeight="1">
      <c r="A97" s="885"/>
      <c r="B97" s="2450"/>
      <c r="C97" s="2455"/>
      <c r="D97" s="2060"/>
      <c r="E97" s="2060"/>
      <c r="F97" s="2060"/>
      <c r="G97" s="2060"/>
      <c r="H97" s="2060"/>
      <c r="I97" s="2060"/>
      <c r="J97" s="2033"/>
      <c r="K97" s="2210"/>
      <c r="L97" s="2210"/>
      <c r="M97" s="2210"/>
    </row>
    <row r="98" spans="1:19" s="1033" customFormat="1">
      <c r="A98" s="196"/>
      <c r="B98" s="2446" t="s">
        <v>733</v>
      </c>
      <c r="C98" s="2455"/>
      <c r="D98" s="2056"/>
      <c r="E98" s="2334"/>
      <c r="F98" s="2056"/>
      <c r="G98" s="2334"/>
      <c r="H98" s="2056"/>
      <c r="I98" s="2334"/>
      <c r="J98" s="2033"/>
      <c r="K98" s="2210"/>
      <c r="L98" s="2210"/>
      <c r="M98" s="2210"/>
      <c r="N98" s="1083"/>
      <c r="O98" s="1083"/>
      <c r="P98" s="1083"/>
      <c r="Q98" s="1083"/>
      <c r="R98" s="1083"/>
      <c r="S98" s="1083"/>
    </row>
    <row r="99" spans="1:19" s="1033" customFormat="1" ht="19.899999999999999" customHeight="1">
      <c r="A99" s="885"/>
      <c r="B99" s="2446" t="s">
        <v>731</v>
      </c>
      <c r="C99" s="2455"/>
      <c r="D99" s="2060"/>
      <c r="E99" s="2060"/>
      <c r="F99" s="2060"/>
      <c r="G99" s="2060"/>
      <c r="H99" s="2060"/>
      <c r="I99" s="2060"/>
      <c r="J99" s="2033"/>
      <c r="K99" s="2210"/>
      <c r="L99" s="2210"/>
      <c r="M99" s="2210"/>
      <c r="N99" s="1083"/>
      <c r="O99" s="1083"/>
      <c r="P99" s="1083"/>
      <c r="Q99" s="1083"/>
      <c r="R99" s="1083"/>
      <c r="S99" s="1083"/>
    </row>
    <row r="100" spans="1:19" s="1034" customFormat="1" ht="19.5">
      <c r="A100" s="885"/>
      <c r="B100" s="2449" t="s">
        <v>734</v>
      </c>
      <c r="C100" s="2455"/>
      <c r="D100" s="2056"/>
      <c r="E100" s="2334"/>
      <c r="F100" s="2056"/>
      <c r="G100" s="2334"/>
      <c r="H100" s="2056"/>
      <c r="I100" s="2334"/>
      <c r="J100" s="2033"/>
      <c r="K100" s="2210"/>
      <c r="L100" s="2210"/>
      <c r="M100" s="2210"/>
    </row>
    <row r="101" spans="1:19" s="1034" customFormat="1" ht="19.5" customHeight="1">
      <c r="A101" s="1086"/>
      <c r="B101" s="2451"/>
      <c r="C101" s="2456"/>
      <c r="D101" s="1963"/>
      <c r="E101" s="1963"/>
      <c r="F101" s="1963"/>
      <c r="G101" s="1963"/>
      <c r="H101" s="1963"/>
      <c r="I101" s="1963"/>
      <c r="J101" s="1951"/>
      <c r="K101" s="2336"/>
      <c r="L101" s="2337"/>
      <c r="M101" s="2336"/>
    </row>
    <row r="102" spans="1:19" ht="19.149999999999999" customHeight="1">
      <c r="A102" s="1020"/>
      <c r="B102" s="1021" t="s">
        <v>774</v>
      </c>
      <c r="C102" s="2081">
        <f>SUM(C32:C101)</f>
        <v>0</v>
      </c>
      <c r="D102" s="1070"/>
      <c r="E102" s="1070"/>
      <c r="F102" s="1070"/>
      <c r="G102" s="1070"/>
      <c r="H102" s="1070"/>
      <c r="I102" s="1070"/>
      <c r="J102" s="1070"/>
      <c r="K102" s="1071"/>
      <c r="L102" s="1047"/>
      <c r="M102" s="1292"/>
    </row>
    <row r="103" spans="1:19" ht="19.899999999999999" customHeight="1">
      <c r="A103" s="1073"/>
      <c r="B103" s="1074" t="s">
        <v>447</v>
      </c>
      <c r="C103" s="2081"/>
      <c r="D103" s="1075"/>
      <c r="E103" s="1076"/>
      <c r="F103" s="1076"/>
      <c r="G103" s="1076"/>
      <c r="H103" s="1076"/>
      <c r="I103" s="1077"/>
      <c r="J103" s="2470" t="s">
        <v>319</v>
      </c>
      <c r="K103" s="2471"/>
      <c r="L103" s="2471"/>
      <c r="M103" s="1078"/>
    </row>
    <row r="104" spans="1:19" s="1032" customFormat="1" ht="23.25" customHeight="1">
      <c r="A104" s="438"/>
      <c r="B104" s="2477"/>
      <c r="C104" s="2477"/>
      <c r="D104" s="2477"/>
      <c r="E104" s="2477"/>
      <c r="F104" s="2477"/>
      <c r="G104" s="2477"/>
      <c r="H104" s="2477"/>
      <c r="I104" s="2477"/>
      <c r="J104" s="2477"/>
    </row>
    <row r="105" spans="1:19" s="996" customFormat="1" ht="21.75" customHeight="1">
      <c r="A105" s="997"/>
      <c r="B105" s="1035" t="s">
        <v>19</v>
      </c>
      <c r="C105" s="2134"/>
      <c r="M105" s="999" t="s">
        <v>841</v>
      </c>
    </row>
    <row r="106" spans="1:19" s="996" customFormat="1" ht="19.5">
      <c r="A106" s="1000" t="s">
        <v>3</v>
      </c>
      <c r="B106" s="986" t="s">
        <v>0</v>
      </c>
      <c r="C106" s="2135" t="s">
        <v>428</v>
      </c>
      <c r="D106" s="2467" t="s">
        <v>429</v>
      </c>
      <c r="E106" s="2468"/>
      <c r="F106" s="2468"/>
      <c r="G106" s="2468"/>
      <c r="H106" s="2468"/>
      <c r="I106" s="2469"/>
      <c r="J106" s="991" t="s">
        <v>430</v>
      </c>
      <c r="K106" s="1001" t="s">
        <v>445</v>
      </c>
      <c r="L106" s="1001" t="s">
        <v>432</v>
      </c>
      <c r="M106" s="1001" t="s">
        <v>433</v>
      </c>
    </row>
    <row r="107" spans="1:19" s="996" customFormat="1" ht="19.5">
      <c r="A107" s="1002"/>
      <c r="B107" s="1003"/>
      <c r="C107" s="2136" t="s">
        <v>434</v>
      </c>
      <c r="D107" s="1289" t="s">
        <v>435</v>
      </c>
      <c r="E107" s="1290" t="s">
        <v>497</v>
      </c>
      <c r="F107" s="1289" t="s">
        <v>435</v>
      </c>
      <c r="G107" s="1290" t="s">
        <v>496</v>
      </c>
      <c r="H107" s="1289" t="s">
        <v>435</v>
      </c>
      <c r="I107" s="1290" t="s">
        <v>495</v>
      </c>
      <c r="J107" s="992" t="s">
        <v>436</v>
      </c>
      <c r="K107" s="1004" t="s">
        <v>437</v>
      </c>
      <c r="L107" s="1004" t="s">
        <v>438</v>
      </c>
      <c r="M107" s="1004" t="s">
        <v>439</v>
      </c>
    </row>
    <row r="108" spans="1:19" s="996" customFormat="1" ht="19.5">
      <c r="A108" s="1002"/>
      <c r="B108" s="1003"/>
      <c r="C108" s="2136" t="s">
        <v>439</v>
      </c>
      <c r="D108" s="1005" t="s">
        <v>440</v>
      </c>
      <c r="E108" s="1005" t="s">
        <v>431</v>
      </c>
      <c r="F108" s="1005" t="s">
        <v>440</v>
      </c>
      <c r="G108" s="1005" t="s">
        <v>431</v>
      </c>
      <c r="H108" s="1005" t="s">
        <v>440</v>
      </c>
      <c r="I108" s="1005" t="s">
        <v>431</v>
      </c>
      <c r="J108" s="992"/>
      <c r="K108" s="1004" t="s">
        <v>436</v>
      </c>
      <c r="L108" s="1004" t="s">
        <v>441</v>
      </c>
      <c r="M108" s="1004" t="s">
        <v>446</v>
      </c>
    </row>
    <row r="109" spans="1:19" s="996" customFormat="1" ht="19.5">
      <c r="A109" s="1002"/>
      <c r="B109" s="1003"/>
      <c r="C109" s="2145"/>
      <c r="D109" s="1084" t="s">
        <v>442</v>
      </c>
      <c r="E109" s="1084" t="s">
        <v>443</v>
      </c>
      <c r="F109" s="1084" t="s">
        <v>442</v>
      </c>
      <c r="G109" s="1084" t="s">
        <v>443</v>
      </c>
      <c r="H109" s="1084" t="s">
        <v>442</v>
      </c>
      <c r="I109" s="1084" t="s">
        <v>443</v>
      </c>
      <c r="J109" s="992"/>
      <c r="K109" s="1004"/>
      <c r="L109" s="1004"/>
      <c r="M109" s="1004" t="s">
        <v>441</v>
      </c>
    </row>
    <row r="110" spans="1:19" s="1036" customFormat="1">
      <c r="A110" s="994">
        <v>3.1</v>
      </c>
      <c r="B110" s="2231" t="s">
        <v>776</v>
      </c>
      <c r="C110" s="2082">
        <v>3</v>
      </c>
      <c r="D110" s="1085"/>
      <c r="E110" s="1126" t="e">
        <f>D110/D111*100</f>
        <v>#DIV/0!</v>
      </c>
      <c r="F110" s="1085"/>
      <c r="G110" s="1126" t="e">
        <f>F110/F111*100</f>
        <v>#DIV/0!</v>
      </c>
      <c r="H110" s="1085"/>
      <c r="I110" s="1126" t="e">
        <f>H110/H111*100</f>
        <v>#DIV/0!</v>
      </c>
      <c r="J110" s="1401">
        <f>D110+F110+H110</f>
        <v>0</v>
      </c>
      <c r="K110" s="1126" t="e">
        <f>J110/J111*100</f>
        <v>#DIV/0!</v>
      </c>
      <c r="L110" s="1017"/>
      <c r="M110" s="1011">
        <f>C110*L110</f>
        <v>0</v>
      </c>
    </row>
    <row r="111" spans="1:19" s="1037" customFormat="1" ht="19.149999999999999" customHeight="1">
      <c r="A111" s="885"/>
      <c r="B111" s="798" t="s">
        <v>777</v>
      </c>
      <c r="C111" s="2146"/>
      <c r="D111" s="1120"/>
      <c r="E111" s="1119"/>
      <c r="F111" s="1120"/>
      <c r="G111" s="1119"/>
      <c r="H111" s="1120"/>
      <c r="I111" s="1119"/>
      <c r="J111" s="1402">
        <f>D111+F111+H111</f>
        <v>0</v>
      </c>
      <c r="K111" s="1117"/>
      <c r="L111" s="1121"/>
      <c r="M111" s="1116"/>
    </row>
    <row r="112" spans="1:19" s="1038" customFormat="1" ht="19.5" customHeight="1">
      <c r="A112" s="885"/>
      <c r="B112" s="798" t="s">
        <v>778</v>
      </c>
      <c r="C112" s="1426"/>
      <c r="D112" s="1109"/>
      <c r="E112" s="1110"/>
      <c r="F112" s="1110"/>
      <c r="G112" s="1110"/>
      <c r="H112" s="1111"/>
      <c r="I112" s="1112"/>
      <c r="J112" s="1403"/>
      <c r="K112" s="1117"/>
      <c r="L112" s="1121"/>
      <c r="M112" s="1116"/>
      <c r="N112" s="1037"/>
      <c r="O112" s="1037"/>
      <c r="P112" s="1037"/>
      <c r="Q112" s="1037"/>
      <c r="R112" s="1037"/>
      <c r="S112" s="1037"/>
    </row>
    <row r="113" spans="1:19" s="1037" customFormat="1" ht="21" customHeight="1">
      <c r="A113" s="2212"/>
      <c r="B113" s="798" t="s">
        <v>779</v>
      </c>
      <c r="C113" s="2213"/>
      <c r="D113" s="2214"/>
      <c r="E113" s="2215"/>
      <c r="F113" s="2215"/>
      <c r="G113" s="2215"/>
      <c r="H113" s="2216"/>
      <c r="I113" s="2217"/>
      <c r="J113" s="2218"/>
      <c r="K113" s="2219"/>
      <c r="L113" s="2220"/>
      <c r="M113" s="2221"/>
    </row>
    <row r="114" spans="1:19" s="1037" customFormat="1" ht="20.45" customHeight="1">
      <c r="A114" s="1943"/>
      <c r="B114" s="800" t="s">
        <v>780</v>
      </c>
      <c r="C114" s="2227"/>
      <c r="D114" s="2228"/>
      <c r="E114" s="1962"/>
      <c r="F114" s="1962"/>
      <c r="G114" s="1962"/>
      <c r="H114" s="1950"/>
      <c r="I114" s="2229"/>
      <c r="J114" s="2230"/>
      <c r="K114" s="1982"/>
      <c r="L114" s="1983"/>
      <c r="M114" s="1984"/>
    </row>
    <row r="115" spans="1:19" s="1036" customFormat="1" ht="21" customHeight="1">
      <c r="A115" s="2212">
        <v>3.2</v>
      </c>
      <c r="B115" s="798" t="s">
        <v>301</v>
      </c>
      <c r="C115" s="2222">
        <v>5</v>
      </c>
      <c r="D115" s="2223"/>
      <c r="E115" s="2224" t="e">
        <f>D115/D116*100</f>
        <v>#DIV/0!</v>
      </c>
      <c r="F115" s="2223"/>
      <c r="G115" s="2224" t="e">
        <f>F115/F116*100</f>
        <v>#DIV/0!</v>
      </c>
      <c r="H115" s="2223"/>
      <c r="I115" s="2224" t="e">
        <f>H115/H116*100</f>
        <v>#DIV/0!</v>
      </c>
      <c r="J115" s="1405">
        <f>D115+F115+H115</f>
        <v>0</v>
      </c>
      <c r="K115" s="2224" t="e">
        <f>J115/J116*100</f>
        <v>#DIV/0!</v>
      </c>
      <c r="L115" s="2225"/>
      <c r="M115" s="2226">
        <f>C115*L115</f>
        <v>0</v>
      </c>
    </row>
    <row r="116" spans="1:19" s="1038" customFormat="1" ht="21" customHeight="1">
      <c r="A116" s="885"/>
      <c r="B116" s="242" t="s">
        <v>781</v>
      </c>
      <c r="C116" s="2110"/>
      <c r="D116" s="1120"/>
      <c r="E116" s="1119"/>
      <c r="F116" s="1120"/>
      <c r="G116" s="1119"/>
      <c r="H116" s="1120"/>
      <c r="I116" s="1119"/>
      <c r="J116" s="1402">
        <f>D116+F116+H116</f>
        <v>0</v>
      </c>
      <c r="K116" s="1117"/>
      <c r="L116" s="1121"/>
      <c r="M116" s="1116"/>
      <c r="N116" s="1037"/>
      <c r="O116" s="1037"/>
      <c r="P116" s="1037"/>
      <c r="Q116" s="1037"/>
      <c r="R116" s="1037"/>
      <c r="S116" s="1037"/>
    </row>
    <row r="117" spans="1:19" s="1036" customFormat="1" ht="21" customHeight="1">
      <c r="A117" s="885"/>
      <c r="B117" s="798" t="s">
        <v>782</v>
      </c>
      <c r="C117" s="2110"/>
      <c r="D117" s="1114"/>
      <c r="E117" s="1010"/>
      <c r="F117" s="1010"/>
      <c r="G117" s="1010"/>
      <c r="H117" s="1010"/>
      <c r="I117" s="1115"/>
      <c r="J117" s="1403"/>
      <c r="K117" s="1117"/>
      <c r="L117" s="1116"/>
      <c r="M117" s="1116"/>
    </row>
    <row r="118" spans="1:19" s="1036" customFormat="1" ht="21" customHeight="1">
      <c r="A118" s="2232"/>
      <c r="B118" s="913" t="s">
        <v>783</v>
      </c>
      <c r="C118" s="2233"/>
      <c r="D118" s="2234"/>
      <c r="E118" s="2034"/>
      <c r="F118" s="2034"/>
      <c r="G118" s="2034"/>
      <c r="H118" s="2034"/>
      <c r="I118" s="2235"/>
      <c r="J118" s="2218"/>
      <c r="K118" s="2219"/>
      <c r="L118" s="2221"/>
      <c r="M118" s="2221"/>
    </row>
    <row r="119" spans="1:19" s="1036" customFormat="1" ht="21" customHeight="1">
      <c r="A119" s="1979"/>
      <c r="B119" s="1422" t="s">
        <v>784</v>
      </c>
      <c r="C119" s="2109"/>
      <c r="D119" s="2237"/>
      <c r="E119" s="1952"/>
      <c r="F119" s="1952"/>
      <c r="G119" s="1952"/>
      <c r="H119" s="1952"/>
      <c r="I119" s="2238"/>
      <c r="J119" s="2230"/>
      <c r="K119" s="1982"/>
      <c r="L119" s="1984"/>
      <c r="M119" s="1984"/>
    </row>
    <row r="120" spans="1:19" s="1031" customFormat="1">
      <c r="A120" s="2212">
        <v>3.3</v>
      </c>
      <c r="B120" s="1968" t="s">
        <v>738</v>
      </c>
      <c r="C120" s="2162"/>
      <c r="D120" s="2207"/>
      <c r="E120" s="2239"/>
      <c r="F120" s="2207"/>
      <c r="G120" s="2239"/>
      <c r="H120" s="2205" t="s">
        <v>444</v>
      </c>
      <c r="I120" s="2209" t="s">
        <v>438</v>
      </c>
      <c r="J120" s="2240"/>
      <c r="K120" s="2236"/>
      <c r="L120" s="2055"/>
      <c r="M120" s="2055"/>
      <c r="N120" s="158"/>
      <c r="O120" s="158"/>
      <c r="P120" s="158"/>
      <c r="Q120" s="158"/>
      <c r="R120" s="158"/>
      <c r="S120" s="158"/>
    </row>
    <row r="121" spans="1:19" s="1041" customFormat="1">
      <c r="A121" s="885"/>
      <c r="B121" s="241" t="s">
        <v>739</v>
      </c>
      <c r="C121" s="2147"/>
      <c r="D121" s="2056"/>
      <c r="E121" s="2056"/>
      <c r="F121" s="2056"/>
      <c r="G121" s="2056"/>
      <c r="H121" s="2056"/>
      <c r="I121" s="2056"/>
      <c r="J121" s="2186"/>
      <c r="K121" s="1117"/>
      <c r="L121" s="1121"/>
      <c r="M121" s="1116"/>
      <c r="N121" s="158"/>
      <c r="O121" s="158"/>
      <c r="P121" s="158"/>
      <c r="Q121" s="158"/>
      <c r="R121" s="158"/>
      <c r="S121" s="158"/>
    </row>
    <row r="122" spans="1:19" s="1031" customFormat="1">
      <c r="A122" s="885"/>
      <c r="B122" s="801" t="s">
        <v>740</v>
      </c>
      <c r="C122" s="2148"/>
      <c r="D122" s="1122"/>
      <c r="E122" s="1110"/>
      <c r="F122" s="1110"/>
      <c r="G122" s="1110"/>
      <c r="H122" s="1123"/>
      <c r="I122" s="1124"/>
      <c r="J122" s="1113"/>
      <c r="K122" s="1118"/>
      <c r="L122" s="1105"/>
      <c r="M122" s="1105"/>
    </row>
    <row r="123" spans="1:19" s="1031" customFormat="1">
      <c r="A123" s="885"/>
      <c r="B123" s="1968" t="s">
        <v>741</v>
      </c>
      <c r="C123" s="2148"/>
      <c r="D123" s="1122"/>
      <c r="E123" s="1110"/>
      <c r="F123" s="1110"/>
      <c r="G123" s="1110"/>
      <c r="H123" s="1123"/>
      <c r="I123" s="1124"/>
      <c r="J123" s="1113"/>
      <c r="K123" s="1118"/>
      <c r="L123" s="1105"/>
      <c r="M123" s="1105"/>
    </row>
    <row r="124" spans="1:19" s="1031" customFormat="1">
      <c r="A124" s="1943"/>
      <c r="B124" s="1975" t="s">
        <v>152</v>
      </c>
      <c r="C124" s="2149"/>
      <c r="D124" s="1961"/>
      <c r="E124" s="1962"/>
      <c r="F124" s="1962"/>
      <c r="G124" s="1962"/>
      <c r="H124" s="1963"/>
      <c r="I124" s="1964"/>
      <c r="J124" s="1965"/>
      <c r="K124" s="1966"/>
      <c r="L124" s="1967"/>
      <c r="M124" s="1967"/>
    </row>
    <row r="125" spans="1:19" s="1031" customFormat="1">
      <c r="A125" s="1943"/>
      <c r="B125" s="1969" t="s">
        <v>775</v>
      </c>
      <c r="C125" s="2211">
        <f>SUM(C110:C124)</f>
        <v>8</v>
      </c>
      <c r="D125" s="1970"/>
      <c r="E125" s="1947"/>
      <c r="F125" s="1947"/>
      <c r="G125" s="1947"/>
      <c r="H125" s="1947"/>
      <c r="I125" s="1971"/>
      <c r="J125" s="1972"/>
      <c r="K125" s="1973"/>
      <c r="L125" s="1974"/>
      <c r="M125" s="2211">
        <f>SUM(M110:M124)</f>
        <v>0</v>
      </c>
    </row>
    <row r="126" spans="1:19" s="1031" customFormat="1" ht="21" customHeight="1">
      <c r="A126" s="1015"/>
      <c r="B126" s="1021" t="s">
        <v>449</v>
      </c>
      <c r="C126" s="2083"/>
      <c r="D126" s="1088"/>
      <c r="E126" s="1089"/>
      <c r="F126" s="1089"/>
      <c r="G126" s="1089"/>
      <c r="H126" s="1089"/>
      <c r="I126" s="1090"/>
      <c r="J126" s="2470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471"/>
      <c r="L126" s="2471"/>
      <c r="M126" s="1078">
        <f>M125/C125</f>
        <v>0</v>
      </c>
    </row>
    <row r="127" spans="1:19" s="1031" customFormat="1">
      <c r="A127" s="121"/>
      <c r="B127" s="124"/>
      <c r="C127" s="2150"/>
      <c r="D127" s="124"/>
      <c r="E127" s="124"/>
      <c r="F127" s="124"/>
      <c r="G127" s="124"/>
      <c r="H127" s="124"/>
      <c r="I127" s="124"/>
      <c r="J127" s="1042"/>
    </row>
    <row r="128" spans="1:19" s="1031" customFormat="1">
      <c r="A128" s="121"/>
      <c r="B128" s="124"/>
      <c r="C128" s="2150"/>
      <c r="D128" s="124"/>
      <c r="E128" s="124"/>
      <c r="F128" s="124"/>
      <c r="G128" s="124"/>
      <c r="H128" s="124"/>
      <c r="I128" s="124"/>
      <c r="J128" s="1042"/>
    </row>
    <row r="129" spans="1:13" s="1031" customFormat="1">
      <c r="A129" s="121"/>
      <c r="B129" s="124"/>
      <c r="C129" s="2150"/>
      <c r="D129" s="124"/>
      <c r="E129" s="124"/>
      <c r="F129" s="124"/>
      <c r="G129" s="124"/>
      <c r="H129" s="124"/>
      <c r="I129" s="124"/>
      <c r="J129" s="1042"/>
    </row>
    <row r="130" spans="1:13" s="996" customFormat="1" ht="21.75" customHeight="1">
      <c r="A130" s="997"/>
      <c r="B130" s="1027" t="s">
        <v>220</v>
      </c>
      <c r="C130" s="2134"/>
      <c r="M130" s="999" t="s">
        <v>842</v>
      </c>
    </row>
    <row r="131" spans="1:13" s="996" customFormat="1" ht="19.5">
      <c r="A131" s="1000" t="s">
        <v>3</v>
      </c>
      <c r="B131" s="986" t="s">
        <v>0</v>
      </c>
      <c r="C131" s="2135" t="s">
        <v>428</v>
      </c>
      <c r="D131" s="2467" t="s">
        <v>429</v>
      </c>
      <c r="E131" s="2468"/>
      <c r="F131" s="2468"/>
      <c r="G131" s="2468"/>
      <c r="H131" s="2468"/>
      <c r="I131" s="2469"/>
      <c r="J131" s="991" t="s">
        <v>430</v>
      </c>
      <c r="K131" s="1001" t="s">
        <v>445</v>
      </c>
      <c r="L131" s="1001" t="s">
        <v>432</v>
      </c>
      <c r="M131" s="1001" t="s">
        <v>433</v>
      </c>
    </row>
    <row r="132" spans="1:13" s="996" customFormat="1" ht="19.5">
      <c r="A132" s="1002"/>
      <c r="B132" s="1003"/>
      <c r="C132" s="2136" t="s">
        <v>434</v>
      </c>
      <c r="D132" s="1289" t="s">
        <v>435</v>
      </c>
      <c r="E132" s="1290" t="s">
        <v>497</v>
      </c>
      <c r="F132" s="1289" t="s">
        <v>435</v>
      </c>
      <c r="G132" s="1290" t="s">
        <v>496</v>
      </c>
      <c r="H132" s="1289" t="s">
        <v>435</v>
      </c>
      <c r="I132" s="1290" t="s">
        <v>495</v>
      </c>
      <c r="J132" s="992" t="s">
        <v>436</v>
      </c>
      <c r="K132" s="1004" t="s">
        <v>437</v>
      </c>
      <c r="L132" s="1004" t="s">
        <v>438</v>
      </c>
      <c r="M132" s="1004" t="s">
        <v>439</v>
      </c>
    </row>
    <row r="133" spans="1:13" s="996" customFormat="1" ht="19.5">
      <c r="A133" s="1002"/>
      <c r="B133" s="1003"/>
      <c r="C133" s="2136" t="s">
        <v>439</v>
      </c>
      <c r="D133" s="1005" t="s">
        <v>440</v>
      </c>
      <c r="E133" s="1005" t="s">
        <v>431</v>
      </c>
      <c r="F133" s="1005" t="s">
        <v>440</v>
      </c>
      <c r="G133" s="1005" t="s">
        <v>431</v>
      </c>
      <c r="H133" s="1005" t="s">
        <v>440</v>
      </c>
      <c r="I133" s="1005" t="s">
        <v>431</v>
      </c>
      <c r="J133" s="992"/>
      <c r="K133" s="1004" t="s">
        <v>436</v>
      </c>
      <c r="L133" s="1004" t="s">
        <v>441</v>
      </c>
      <c r="M133" s="1004" t="s">
        <v>446</v>
      </c>
    </row>
    <row r="134" spans="1:13" s="996" customFormat="1" ht="19.5">
      <c r="A134" s="1002"/>
      <c r="B134" s="1003"/>
      <c r="C134" s="2145"/>
      <c r="D134" s="1084" t="s">
        <v>442</v>
      </c>
      <c r="E134" s="1084" t="s">
        <v>443</v>
      </c>
      <c r="F134" s="1084" t="s">
        <v>442</v>
      </c>
      <c r="G134" s="1084" t="s">
        <v>443</v>
      </c>
      <c r="H134" s="1084" t="s">
        <v>442</v>
      </c>
      <c r="I134" s="1084" t="s">
        <v>443</v>
      </c>
      <c r="J134" s="992"/>
      <c r="K134" s="1004"/>
      <c r="L134" s="1004"/>
      <c r="M134" s="1004" t="s">
        <v>441</v>
      </c>
    </row>
    <row r="135" spans="1:13">
      <c r="A135" s="267">
        <v>4.0999999999999996</v>
      </c>
      <c r="B135" s="273" t="s">
        <v>153</v>
      </c>
      <c r="C135" s="663"/>
      <c r="D135" s="1096"/>
      <c r="E135" s="1293"/>
      <c r="F135" s="1293"/>
      <c r="G135" s="1293"/>
      <c r="H135" s="1296"/>
      <c r="I135" s="1294"/>
      <c r="J135" s="1295"/>
      <c r="K135" s="1008"/>
      <c r="L135" s="1101"/>
      <c r="M135" s="1008"/>
    </row>
    <row r="136" spans="1:13">
      <c r="A136" s="182"/>
      <c r="B136" s="270" t="s">
        <v>363</v>
      </c>
      <c r="C136" s="2242">
        <v>4</v>
      </c>
      <c r="D136" s="1107"/>
      <c r="E136" s="2242"/>
      <c r="F136" s="1107"/>
      <c r="G136" s="2242"/>
      <c r="H136" s="1297"/>
      <c r="I136" s="2242"/>
      <c r="J136" s="2243">
        <f>E136+G136+I136</f>
        <v>0</v>
      </c>
      <c r="K136" s="2244">
        <f>J136/3</f>
        <v>0</v>
      </c>
      <c r="L136" s="2245"/>
      <c r="M136" s="1106">
        <f>C136*L136</f>
        <v>0</v>
      </c>
    </row>
    <row r="137" spans="1:13" ht="20.25" customHeight="1">
      <c r="A137" s="879"/>
      <c r="B137" s="1091"/>
      <c r="C137" s="2241"/>
      <c r="D137" s="1097"/>
      <c r="E137" s="1097" t="s">
        <v>785</v>
      </c>
      <c r="F137" s="1097"/>
      <c r="G137" s="1097" t="s">
        <v>785</v>
      </c>
      <c r="H137" s="1097"/>
      <c r="I137" s="1097" t="s">
        <v>785</v>
      </c>
      <c r="J137" s="1097" t="s">
        <v>785</v>
      </c>
      <c r="K137" s="1097"/>
      <c r="L137" s="1012"/>
      <c r="M137" s="1010"/>
    </row>
    <row r="138" spans="1:13" ht="23.25" customHeight="1">
      <c r="A138" s="879"/>
      <c r="B138" s="1102" t="s">
        <v>409</v>
      </c>
      <c r="C138" s="2242">
        <v>4</v>
      </c>
      <c r="D138" s="1107"/>
      <c r="E138" s="2242"/>
      <c r="F138" s="1107"/>
      <c r="G138" s="2242"/>
      <c r="H138" s="1297"/>
      <c r="I138" s="2242"/>
      <c r="J138" s="2243">
        <f>E138+G138+I138</f>
        <v>0</v>
      </c>
      <c r="K138" s="2244">
        <f>J138/3</f>
        <v>0</v>
      </c>
      <c r="L138" s="2245"/>
      <c r="M138" s="1106">
        <f>C138*L138</f>
        <v>0</v>
      </c>
    </row>
    <row r="139" spans="1:13">
      <c r="A139" s="1103"/>
      <c r="B139" s="1104"/>
      <c r="C139" s="2241"/>
      <c r="D139" s="1097"/>
      <c r="E139" s="1097" t="s">
        <v>785</v>
      </c>
      <c r="F139" s="1097"/>
      <c r="G139" s="1097" t="s">
        <v>785</v>
      </c>
      <c r="H139" s="1097"/>
      <c r="I139" s="1097" t="s">
        <v>785</v>
      </c>
      <c r="J139" s="1097" t="s">
        <v>785</v>
      </c>
      <c r="K139" s="1097"/>
      <c r="L139" s="1012"/>
      <c r="M139" s="1010"/>
    </row>
    <row r="140" spans="1:13">
      <c r="A140" s="267">
        <v>4.2</v>
      </c>
      <c r="B140" s="273" t="s">
        <v>742</v>
      </c>
      <c r="C140" s="2084">
        <v>2</v>
      </c>
      <c r="D140" s="1096"/>
      <c r="E140" s="1096"/>
      <c r="F140" s="1096"/>
      <c r="G140" s="1096"/>
      <c r="H140" s="2247" t="s">
        <v>453</v>
      </c>
      <c r="I140" s="2246"/>
      <c r="J140" s="1100"/>
      <c r="K140" s="1101"/>
      <c r="L140" s="2182">
        <f>I140</f>
        <v>0</v>
      </c>
      <c r="M140" s="2182">
        <f>C140*L140</f>
        <v>0</v>
      </c>
    </row>
    <row r="141" spans="1:13" ht="19.5" customHeight="1">
      <c r="A141" s="879"/>
      <c r="B141" s="274" t="s">
        <v>743</v>
      </c>
      <c r="C141" s="2085"/>
      <c r="D141" s="1097"/>
      <c r="E141" s="1097"/>
      <c r="F141" s="1097"/>
      <c r="G141" s="1097"/>
      <c r="H141" s="1097" t="s">
        <v>454</v>
      </c>
      <c r="I141" s="1098"/>
      <c r="J141" s="1099"/>
      <c r="K141" s="1010"/>
      <c r="L141" s="1012"/>
      <c r="M141" s="1010"/>
    </row>
    <row r="142" spans="1:13" ht="20.25" customHeight="1">
      <c r="A142" s="1043"/>
      <c r="B142" s="271" t="s">
        <v>569</v>
      </c>
      <c r="C142" s="2086"/>
      <c r="D142" s="1270"/>
      <c r="E142" s="1271"/>
      <c r="F142" s="1271"/>
      <c r="G142" s="1271"/>
      <c r="H142" s="1270"/>
      <c r="I142" s="1272"/>
      <c r="J142" s="1273"/>
      <c r="K142" s="1010"/>
      <c r="L142" s="1012"/>
      <c r="M142" s="1010"/>
    </row>
    <row r="143" spans="1:13" ht="20.25" customHeight="1">
      <c r="A143" s="1043"/>
      <c r="B143" s="2248" t="s">
        <v>537</v>
      </c>
      <c r="C143" s="2151"/>
      <c r="D143" s="1385"/>
      <c r="E143" s="1359"/>
      <c r="F143" s="1359"/>
      <c r="G143" s="1359"/>
      <c r="H143" s="1359"/>
      <c r="I143" s="2271"/>
      <c r="J143" s="1361"/>
      <c r="K143" s="1362"/>
      <c r="L143" s="1386"/>
      <c r="M143" s="1362"/>
    </row>
    <row r="144" spans="1:13" ht="20.25" customHeight="1">
      <c r="A144" s="1043"/>
      <c r="B144" s="271" t="s">
        <v>488</v>
      </c>
      <c r="C144" s="2152"/>
      <c r="D144" s="1387"/>
      <c r="E144" s="1272"/>
      <c r="F144" s="1272"/>
      <c r="G144" s="1272"/>
      <c r="H144" s="1272"/>
      <c r="I144" s="277"/>
      <c r="J144" s="1273"/>
      <c r="K144" s="1010"/>
      <c r="L144" s="1012"/>
      <c r="M144" s="1010"/>
    </row>
    <row r="145" spans="1:19" ht="20.25" customHeight="1">
      <c r="A145" s="1043"/>
      <c r="B145" s="275" t="s">
        <v>487</v>
      </c>
      <c r="C145" s="2153"/>
      <c r="D145" s="1388"/>
      <c r="E145" s="1389"/>
      <c r="F145" s="1389"/>
      <c r="G145" s="1389"/>
      <c r="H145" s="1389"/>
      <c r="I145" s="1389"/>
      <c r="J145" s="1390"/>
      <c r="K145" s="1010"/>
      <c r="L145" s="1012"/>
      <c r="M145" s="1010"/>
    </row>
    <row r="146" spans="1:19" ht="20.25" customHeight="1">
      <c r="A146" s="1043"/>
      <c r="B146" s="1255" t="s">
        <v>451</v>
      </c>
      <c r="C146" s="2087"/>
      <c r="D146" s="1391"/>
      <c r="E146" s="1391"/>
      <c r="F146" s="1391"/>
      <c r="G146" s="1391"/>
      <c r="H146" s="1391"/>
      <c r="I146" s="2272"/>
      <c r="J146" s="1392"/>
      <c r="K146" s="1393"/>
      <c r="L146" s="1394"/>
      <c r="M146" s="1393"/>
    </row>
    <row r="147" spans="1:19" ht="20.25" customHeight="1">
      <c r="A147" s="1043"/>
      <c r="B147" s="1256" t="s">
        <v>450</v>
      </c>
      <c r="C147" s="2088"/>
      <c r="D147" s="1395"/>
      <c r="E147" s="1395"/>
      <c r="F147" s="1395"/>
      <c r="G147" s="1395"/>
      <c r="H147" s="1395"/>
      <c r="I147" s="1395"/>
      <c r="J147" s="1396"/>
      <c r="K147" s="1397"/>
      <c r="L147" s="1398"/>
      <c r="M147" s="1397"/>
    </row>
    <row r="148" spans="1:19" ht="20.25" customHeight="1">
      <c r="A148" s="1043"/>
      <c r="B148" s="271" t="s">
        <v>490</v>
      </c>
      <c r="C148" s="2086"/>
      <c r="D148" s="1272"/>
      <c r="E148" s="1272"/>
      <c r="F148" s="1272"/>
      <c r="G148" s="1272"/>
      <c r="H148" s="1272"/>
      <c r="I148" s="277"/>
      <c r="J148" s="1273"/>
      <c r="K148" s="1010"/>
      <c r="L148" s="1012"/>
      <c r="M148" s="1010"/>
    </row>
    <row r="149" spans="1:19" s="1040" customFormat="1" ht="20.25" customHeight="1">
      <c r="A149" s="1043"/>
      <c r="B149" s="271" t="s">
        <v>489</v>
      </c>
      <c r="C149" s="2086"/>
      <c r="D149" s="1272"/>
      <c r="E149" s="1272"/>
      <c r="F149" s="1272"/>
      <c r="G149" s="1272"/>
      <c r="H149" s="1272"/>
      <c r="I149" s="1272"/>
      <c r="J149" s="1273"/>
      <c r="K149" s="1010"/>
      <c r="L149" s="1012"/>
      <c r="M149" s="1010"/>
      <c r="N149" s="1039"/>
      <c r="O149" s="1039"/>
      <c r="P149" s="1039"/>
      <c r="Q149" s="1039"/>
      <c r="R149" s="1039"/>
      <c r="S149" s="1039"/>
    </row>
    <row r="150" spans="1:19" ht="20.25" customHeight="1">
      <c r="A150" s="1043"/>
      <c r="B150" s="1255" t="s">
        <v>222</v>
      </c>
      <c r="C150" s="2087"/>
      <c r="D150" s="1391"/>
      <c r="E150" s="1391"/>
      <c r="F150" s="1391"/>
      <c r="G150" s="1391"/>
      <c r="H150" s="1391"/>
      <c r="I150" s="2272"/>
      <c r="J150" s="1392"/>
      <c r="K150" s="1393"/>
      <c r="L150" s="1394"/>
      <c r="M150" s="1393"/>
    </row>
    <row r="151" spans="1:19" ht="20.25" customHeight="1">
      <c r="A151" s="1043"/>
      <c r="B151" s="1104" t="s">
        <v>316</v>
      </c>
      <c r="C151" s="2089"/>
      <c r="D151" s="1399"/>
      <c r="E151" s="1399"/>
      <c r="F151" s="1399"/>
      <c r="G151" s="1399"/>
      <c r="H151" s="1399"/>
      <c r="I151" s="1399"/>
      <c r="J151" s="1400"/>
      <c r="K151" s="1013"/>
      <c r="L151" s="1014"/>
      <c r="M151" s="1014"/>
    </row>
    <row r="152" spans="1:19">
      <c r="A152" s="1092"/>
      <c r="B152" s="1093" t="s">
        <v>786</v>
      </c>
      <c r="C152" s="2249">
        <f>SUM(C135:C151)</f>
        <v>10</v>
      </c>
      <c r="D152" s="1094"/>
      <c r="E152" s="1094"/>
      <c r="F152" s="1094"/>
      <c r="G152" s="1094"/>
      <c r="H152" s="1094"/>
      <c r="I152" s="1094"/>
      <c r="J152" s="1095"/>
      <c r="K152" s="1019"/>
      <c r="L152" s="1016"/>
      <c r="M152" s="2090">
        <f>SUM(M135:M151)</f>
        <v>0</v>
      </c>
    </row>
    <row r="153" spans="1:19">
      <c r="A153" s="1092"/>
      <c r="B153" s="1093" t="s">
        <v>452</v>
      </c>
      <c r="C153" s="2090"/>
      <c r="D153" s="1094"/>
      <c r="E153" s="1094"/>
      <c r="F153" s="1094"/>
      <c r="G153" s="1094"/>
      <c r="H153" s="1094"/>
      <c r="I153" s="1094"/>
      <c r="J153" s="2470" t="str">
        <f>IF(M153&gt;4.5,"ดีมาก",IF(M153&gt;3.5,"ดี",IF(M153&gt;2.5,"พอใช้",IF(M153&gt;1.5,"ควรปรับปรุง","ต้องปรับปรุง"))))</f>
        <v>ต้องปรับปรุง</v>
      </c>
      <c r="K153" s="2471"/>
      <c r="L153" s="2471"/>
      <c r="M153" s="1108">
        <f>M152/C152</f>
        <v>0</v>
      </c>
    </row>
    <row r="154" spans="1:19">
      <c r="A154" s="229"/>
      <c r="B154" s="741"/>
      <c r="C154" s="2091"/>
      <c r="D154" s="1045"/>
      <c r="E154" s="1045"/>
      <c r="F154" s="1045"/>
      <c r="G154" s="1045"/>
      <c r="H154" s="1045"/>
      <c r="I154" s="1045"/>
      <c r="J154" s="1046"/>
    </row>
    <row r="155" spans="1:19" s="996" customFormat="1" ht="21.75" customHeight="1">
      <c r="A155" s="997"/>
      <c r="B155" s="1035" t="s">
        <v>41</v>
      </c>
      <c r="C155" s="2134"/>
      <c r="M155" s="999" t="s">
        <v>843</v>
      </c>
    </row>
    <row r="156" spans="1:19" s="996" customFormat="1" ht="19.5">
      <c r="A156" s="1000" t="s">
        <v>3</v>
      </c>
      <c r="B156" s="986" t="s">
        <v>0</v>
      </c>
      <c r="C156" s="2135" t="s">
        <v>428</v>
      </c>
      <c r="D156" s="2467" t="s">
        <v>429</v>
      </c>
      <c r="E156" s="2468"/>
      <c r="F156" s="2468"/>
      <c r="G156" s="2468"/>
      <c r="H156" s="2468"/>
      <c r="I156" s="2469"/>
      <c r="J156" s="991" t="s">
        <v>430</v>
      </c>
      <c r="K156" s="1001" t="s">
        <v>445</v>
      </c>
      <c r="L156" s="1001" t="s">
        <v>432</v>
      </c>
      <c r="M156" s="1001" t="s">
        <v>433</v>
      </c>
    </row>
    <row r="157" spans="1:19" s="996" customFormat="1" ht="19.5">
      <c r="A157" s="1002"/>
      <c r="B157" s="1003"/>
      <c r="C157" s="2136" t="s">
        <v>434</v>
      </c>
      <c r="D157" s="1289" t="s">
        <v>435</v>
      </c>
      <c r="E157" s="1290" t="s">
        <v>497</v>
      </c>
      <c r="F157" s="1289" t="s">
        <v>435</v>
      </c>
      <c r="G157" s="1290" t="s">
        <v>496</v>
      </c>
      <c r="H157" s="1289" t="s">
        <v>435</v>
      </c>
      <c r="I157" s="1290" t="s">
        <v>495</v>
      </c>
      <c r="J157" s="992" t="s">
        <v>436</v>
      </c>
      <c r="K157" s="1004" t="s">
        <v>437</v>
      </c>
      <c r="L157" s="1004" t="s">
        <v>438</v>
      </c>
      <c r="M157" s="1004" t="s">
        <v>439</v>
      </c>
    </row>
    <row r="158" spans="1:19" s="996" customFormat="1" ht="19.5">
      <c r="A158" s="1002"/>
      <c r="B158" s="1003"/>
      <c r="C158" s="2136" t="s">
        <v>439</v>
      </c>
      <c r="D158" s="1005" t="s">
        <v>440</v>
      </c>
      <c r="E158" s="1005" t="s">
        <v>431</v>
      </c>
      <c r="F158" s="1005" t="s">
        <v>440</v>
      </c>
      <c r="G158" s="1005" t="s">
        <v>431</v>
      </c>
      <c r="H158" s="1005" t="s">
        <v>440</v>
      </c>
      <c r="I158" s="1005" t="s">
        <v>431</v>
      </c>
      <c r="J158" s="992"/>
      <c r="K158" s="1004" t="s">
        <v>436</v>
      </c>
      <c r="L158" s="1004" t="s">
        <v>441</v>
      </c>
      <c r="M158" s="1004" t="s">
        <v>446</v>
      </c>
    </row>
    <row r="159" spans="1:19" s="996" customFormat="1" ht="19.5">
      <c r="A159" s="1002"/>
      <c r="B159" s="1003"/>
      <c r="C159" s="2145"/>
      <c r="D159" s="1084" t="s">
        <v>442</v>
      </c>
      <c r="E159" s="1084" t="s">
        <v>443</v>
      </c>
      <c r="F159" s="1084" t="s">
        <v>442</v>
      </c>
      <c r="G159" s="1084" t="s">
        <v>443</v>
      </c>
      <c r="H159" s="1084" t="s">
        <v>442</v>
      </c>
      <c r="I159" s="1084" t="s">
        <v>443</v>
      </c>
      <c r="J159" s="992"/>
      <c r="K159" s="1004"/>
      <c r="L159" s="1004"/>
      <c r="M159" s="1004" t="s">
        <v>441</v>
      </c>
    </row>
    <row r="160" spans="1:19">
      <c r="A160" s="195">
        <v>5.0999999999999996</v>
      </c>
      <c r="B160" s="784" t="s">
        <v>787</v>
      </c>
      <c r="C160" s="2092">
        <v>3</v>
      </c>
      <c r="D160" s="1096"/>
      <c r="E160" s="1096"/>
      <c r="F160" s="1096"/>
      <c r="G160" s="1096"/>
      <c r="H160" s="268" t="s">
        <v>453</v>
      </c>
      <c r="I160" s="663"/>
      <c r="J160" s="1100"/>
      <c r="K160" s="1101"/>
      <c r="L160" s="1249">
        <f>I160</f>
        <v>0</v>
      </c>
      <c r="M160" s="1249">
        <f>C160*L160</f>
        <v>0</v>
      </c>
    </row>
    <row r="161" spans="1:13" ht="18.75" customHeight="1">
      <c r="A161" s="196"/>
      <c r="B161" s="319" t="s">
        <v>788</v>
      </c>
      <c r="C161" s="311"/>
      <c r="D161" s="1097"/>
      <c r="E161" s="1097"/>
      <c r="F161" s="1097"/>
      <c r="G161" s="1097"/>
      <c r="H161" s="1254" t="s">
        <v>454</v>
      </c>
      <c r="I161" s="1098"/>
      <c r="J161" s="1099"/>
      <c r="K161" s="1010"/>
      <c r="L161" s="1012"/>
      <c r="M161" s="1010"/>
    </row>
    <row r="162" spans="1:13" ht="19.5" customHeight="1">
      <c r="A162" s="196"/>
      <c r="B162" s="319" t="s">
        <v>570</v>
      </c>
      <c r="C162" s="311"/>
      <c r="D162" s="1079"/>
      <c r="E162" s="1079"/>
      <c r="F162" s="1079"/>
      <c r="G162" s="1079"/>
      <c r="H162" s="1267"/>
      <c r="I162" s="1268"/>
      <c r="J162" s="1269"/>
      <c r="K162" s="1010"/>
      <c r="L162" s="1010"/>
      <c r="M162" s="1010"/>
    </row>
    <row r="163" spans="1:13">
      <c r="A163" s="196"/>
      <c r="B163" s="1976" t="s">
        <v>789</v>
      </c>
      <c r="C163" s="2093"/>
      <c r="D163" s="1312"/>
      <c r="E163" s="1312"/>
      <c r="F163" s="1312"/>
      <c r="G163" s="1312"/>
      <c r="H163" s="1313"/>
      <c r="I163" s="1257"/>
      <c r="J163" s="1309"/>
      <c r="K163" s="1308"/>
      <c r="L163" s="1308"/>
      <c r="M163" s="1308"/>
    </row>
    <row r="164" spans="1:13">
      <c r="A164" s="196"/>
      <c r="B164" s="2250" t="s">
        <v>790</v>
      </c>
      <c r="C164" s="2094"/>
      <c r="D164" s="1314"/>
      <c r="E164" s="1314"/>
      <c r="F164" s="1314"/>
      <c r="G164" s="1314"/>
      <c r="H164" s="1314"/>
      <c r="I164" s="1323"/>
      <c r="J164" s="1081"/>
      <c r="K164" s="1010"/>
      <c r="L164" s="1010"/>
      <c r="M164" s="1010"/>
    </row>
    <row r="165" spans="1:13">
      <c r="A165" s="196"/>
      <c r="B165" s="2251" t="s">
        <v>791</v>
      </c>
      <c r="C165" s="2095"/>
      <c r="D165" s="1315"/>
      <c r="E165" s="1315"/>
      <c r="F165" s="1315"/>
      <c r="G165" s="1315"/>
      <c r="H165" s="1315"/>
      <c r="I165" s="1324"/>
      <c r="J165" s="1319"/>
      <c r="K165" s="1320"/>
      <c r="L165" s="1320"/>
      <c r="M165" s="1320"/>
    </row>
    <row r="166" spans="1:13" ht="19.5" customHeight="1">
      <c r="A166" s="196"/>
      <c r="B166" s="319" t="s">
        <v>299</v>
      </c>
      <c r="C166" s="311"/>
      <c r="D166" s="1274"/>
      <c r="E166" s="1274"/>
      <c r="F166" s="1274"/>
      <c r="G166" s="1274"/>
      <c r="H166" s="1274"/>
      <c r="I166" s="226"/>
      <c r="J166" s="1269"/>
      <c r="K166" s="1010"/>
      <c r="L166" s="1010"/>
      <c r="M166" s="1010"/>
    </row>
    <row r="167" spans="1:13">
      <c r="A167" s="196"/>
      <c r="B167" s="319" t="s">
        <v>538</v>
      </c>
      <c r="C167" s="311"/>
      <c r="D167" s="1274"/>
      <c r="E167" s="1274"/>
      <c r="F167" s="1274"/>
      <c r="G167" s="1274"/>
      <c r="H167" s="1274"/>
      <c r="I167" s="1281"/>
      <c r="J167" s="1269"/>
      <c r="K167" s="1010"/>
      <c r="L167" s="1010"/>
      <c r="M167" s="1010"/>
    </row>
    <row r="168" spans="1:13">
      <c r="A168" s="196"/>
      <c r="B168" s="1976" t="s">
        <v>539</v>
      </c>
      <c r="C168" s="2096"/>
      <c r="D168" s="1316"/>
      <c r="E168" s="1316"/>
      <c r="F168" s="1316"/>
      <c r="G168" s="1316"/>
      <c r="H168" s="1316"/>
      <c r="I168" s="1299"/>
      <c r="J168" s="1321"/>
      <c r="K168" s="1322"/>
      <c r="L168" s="1322"/>
      <c r="M168" s="1322"/>
    </row>
    <row r="169" spans="1:13">
      <c r="A169" s="885"/>
      <c r="B169" s="2252" t="s">
        <v>540</v>
      </c>
      <c r="C169" s="2095"/>
      <c r="D169" s="1315"/>
      <c r="E169" s="1315"/>
      <c r="F169" s="1315"/>
      <c r="G169" s="1315"/>
      <c r="H169" s="1315"/>
      <c r="I169" s="1324"/>
      <c r="J169" s="1319"/>
      <c r="K169" s="1320"/>
      <c r="L169" s="1320"/>
      <c r="M169" s="1320"/>
    </row>
    <row r="170" spans="1:13">
      <c r="A170" s="196"/>
      <c r="B170" s="319" t="s">
        <v>746</v>
      </c>
      <c r="C170" s="311"/>
      <c r="D170" s="1274"/>
      <c r="E170" s="1274"/>
      <c r="F170" s="1274"/>
      <c r="G170" s="1274"/>
      <c r="H170" s="1274"/>
      <c r="I170" s="226"/>
      <c r="J170" s="1269"/>
      <c r="K170" s="1010"/>
      <c r="L170" s="1010"/>
      <c r="M170" s="1010"/>
    </row>
    <row r="171" spans="1:13">
      <c r="A171" s="196"/>
      <c r="B171" s="319" t="s">
        <v>792</v>
      </c>
      <c r="C171" s="311"/>
      <c r="D171" s="1274"/>
      <c r="E171" s="1317"/>
      <c r="F171" s="1274"/>
      <c r="G171" s="1274"/>
      <c r="H171" s="1274"/>
      <c r="I171" s="1281"/>
      <c r="J171" s="1269"/>
      <c r="K171" s="1010"/>
      <c r="L171" s="1010"/>
      <c r="M171" s="1010"/>
    </row>
    <row r="172" spans="1:13" ht="21" customHeight="1">
      <c r="A172" s="196"/>
      <c r="B172" s="2253" t="s">
        <v>793</v>
      </c>
      <c r="C172" s="2093"/>
      <c r="D172" s="1312"/>
      <c r="E172" s="1312"/>
      <c r="F172" s="1312"/>
      <c r="G172" s="1312"/>
      <c r="H172" s="1312"/>
      <c r="I172" s="1259"/>
      <c r="J172" s="1309"/>
      <c r="K172" s="1308"/>
      <c r="L172" s="1308"/>
      <c r="M172" s="1308"/>
    </row>
    <row r="173" spans="1:13">
      <c r="A173" s="885"/>
      <c r="B173" s="319" t="s">
        <v>794</v>
      </c>
      <c r="C173" s="2094"/>
      <c r="D173" s="1314"/>
      <c r="E173" s="1314"/>
      <c r="F173" s="1314"/>
      <c r="G173" s="1314"/>
      <c r="H173" s="1314"/>
      <c r="I173" s="1323"/>
      <c r="J173" s="1081"/>
      <c r="K173" s="1010"/>
      <c r="L173" s="1010"/>
      <c r="M173" s="1010"/>
    </row>
    <row r="174" spans="1:13">
      <c r="A174" s="196"/>
      <c r="B174" s="786" t="s">
        <v>795</v>
      </c>
      <c r="C174" s="2097"/>
      <c r="D174" s="1318"/>
      <c r="E174" s="1318"/>
      <c r="F174" s="1318"/>
      <c r="G174" s="1318"/>
      <c r="H174" s="1318"/>
      <c r="I174" s="1325"/>
      <c r="J174" s="1135"/>
      <c r="K174" s="1013"/>
      <c r="L174" s="1013"/>
      <c r="M174" s="1013"/>
    </row>
    <row r="175" spans="1:13" s="1039" customFormat="1" ht="21" customHeight="1">
      <c r="A175" s="1161">
        <v>5.2</v>
      </c>
      <c r="B175" s="1049" t="s">
        <v>56</v>
      </c>
      <c r="C175" s="1426">
        <v>3</v>
      </c>
      <c r="D175" s="1158"/>
      <c r="E175" s="2256"/>
      <c r="F175" s="1258"/>
      <c r="G175" s="2257"/>
      <c r="H175" s="1298"/>
      <c r="I175" s="2258"/>
      <c r="J175" s="2254">
        <f>E175+G175+I175</f>
        <v>0</v>
      </c>
      <c r="K175" s="2255">
        <f>J175/3</f>
        <v>0</v>
      </c>
      <c r="L175" s="2255">
        <f>K175</f>
        <v>0</v>
      </c>
      <c r="M175" s="2255">
        <f>C175*L175</f>
        <v>0</v>
      </c>
    </row>
    <row r="176" spans="1:13" s="1039" customFormat="1" ht="21" customHeight="1">
      <c r="A176" s="885"/>
      <c r="B176" s="1162" t="s">
        <v>308</v>
      </c>
      <c r="C176" s="2098"/>
      <c r="D176" s="1158"/>
      <c r="E176" s="1097"/>
      <c r="F176" s="1097"/>
      <c r="G176" s="1097"/>
      <c r="H176" s="1097"/>
      <c r="I176" s="1098"/>
      <c r="J176" s="1099"/>
      <c r="K176" s="1010"/>
      <c r="L176" s="1012"/>
      <c r="M176" s="1010"/>
    </row>
    <row r="177" spans="1:18" s="1040" customFormat="1" ht="19.5" customHeight="1">
      <c r="A177" s="885"/>
      <c r="B177" s="1049" t="s">
        <v>745</v>
      </c>
      <c r="C177" s="2094"/>
      <c r="D177" s="1159"/>
      <c r="E177" s="1133"/>
      <c r="F177" s="1133"/>
      <c r="G177" s="1133"/>
      <c r="H177" s="1133"/>
      <c r="I177" s="1081"/>
      <c r="J177" s="1081"/>
      <c r="K177" s="1010"/>
      <c r="L177" s="1010"/>
      <c r="M177" s="1010"/>
      <c r="N177" s="1039"/>
      <c r="O177" s="1039"/>
      <c r="P177" s="1039"/>
      <c r="Q177" s="1039"/>
      <c r="R177" s="1039"/>
    </row>
    <row r="178" spans="1:18" ht="21.6" customHeight="1">
      <c r="A178" s="1086"/>
      <c r="B178" s="1087" t="s">
        <v>744</v>
      </c>
      <c r="C178" s="2097"/>
      <c r="D178" s="1160"/>
      <c r="E178" s="1134"/>
      <c r="F178" s="1134"/>
      <c r="G178" s="1134"/>
      <c r="H178" s="1134"/>
      <c r="I178" s="1135"/>
      <c r="J178" s="1135"/>
      <c r="K178" s="1013"/>
      <c r="L178" s="1013"/>
      <c r="M178" s="1013"/>
    </row>
    <row r="179" spans="1:18">
      <c r="A179" s="742"/>
      <c r="B179" s="588"/>
      <c r="C179" s="2099"/>
      <c r="D179" s="743"/>
      <c r="E179" s="743"/>
      <c r="F179" s="743"/>
      <c r="G179" s="743"/>
      <c r="H179" s="743"/>
      <c r="I179" s="744"/>
      <c r="J179" s="688"/>
    </row>
    <row r="180" spans="1:18" s="996" customFormat="1" ht="21.75" customHeight="1">
      <c r="A180" s="997"/>
      <c r="B180" s="1035" t="s">
        <v>796</v>
      </c>
      <c r="C180" s="2134"/>
      <c r="M180" s="999" t="s">
        <v>844</v>
      </c>
    </row>
    <row r="181" spans="1:18" s="996" customFormat="1" ht="19.5">
      <c r="A181" s="1000" t="s">
        <v>3</v>
      </c>
      <c r="B181" s="986" t="s">
        <v>0</v>
      </c>
      <c r="C181" s="2135" t="s">
        <v>428</v>
      </c>
      <c r="D181" s="2467" t="s">
        <v>429</v>
      </c>
      <c r="E181" s="2468"/>
      <c r="F181" s="2468"/>
      <c r="G181" s="2468"/>
      <c r="H181" s="2468"/>
      <c r="I181" s="2469"/>
      <c r="J181" s="991" t="s">
        <v>430</v>
      </c>
      <c r="K181" s="1001" t="s">
        <v>445</v>
      </c>
      <c r="L181" s="1001" t="s">
        <v>432</v>
      </c>
      <c r="M181" s="1001" t="s">
        <v>433</v>
      </c>
    </row>
    <row r="182" spans="1:18" s="996" customFormat="1" ht="19.5">
      <c r="A182" s="1002"/>
      <c r="B182" s="1003"/>
      <c r="C182" s="2136" t="s">
        <v>434</v>
      </c>
      <c r="D182" s="1289" t="s">
        <v>435</v>
      </c>
      <c r="E182" s="1290" t="s">
        <v>497</v>
      </c>
      <c r="F182" s="1289" t="s">
        <v>435</v>
      </c>
      <c r="G182" s="1290" t="s">
        <v>496</v>
      </c>
      <c r="H182" s="1289" t="s">
        <v>435</v>
      </c>
      <c r="I182" s="1290" t="s">
        <v>495</v>
      </c>
      <c r="J182" s="992" t="s">
        <v>436</v>
      </c>
      <c r="K182" s="1004" t="s">
        <v>437</v>
      </c>
      <c r="L182" s="1004" t="s">
        <v>438</v>
      </c>
      <c r="M182" s="1004" t="s">
        <v>439</v>
      </c>
    </row>
    <row r="183" spans="1:18" s="996" customFormat="1" ht="16.899999999999999" customHeight="1">
      <c r="A183" s="1002"/>
      <c r="B183" s="1003"/>
      <c r="C183" s="2136" t="s">
        <v>439</v>
      </c>
      <c r="D183" s="1005" t="s">
        <v>440</v>
      </c>
      <c r="E183" s="1005" t="s">
        <v>431</v>
      </c>
      <c r="F183" s="1005" t="s">
        <v>440</v>
      </c>
      <c r="G183" s="1005" t="s">
        <v>431</v>
      </c>
      <c r="H183" s="1005" t="s">
        <v>440</v>
      </c>
      <c r="I183" s="1005" t="s">
        <v>431</v>
      </c>
      <c r="J183" s="992"/>
      <c r="K183" s="1004" t="s">
        <v>436</v>
      </c>
      <c r="L183" s="1004" t="s">
        <v>441</v>
      </c>
      <c r="M183" s="1004" t="s">
        <v>446</v>
      </c>
    </row>
    <row r="184" spans="1:18" s="996" customFormat="1" ht="18.600000000000001" customHeight="1">
      <c r="A184" s="1002"/>
      <c r="B184" s="1003"/>
      <c r="C184" s="2145"/>
      <c r="D184" s="1084" t="s">
        <v>442</v>
      </c>
      <c r="E184" s="1084" t="s">
        <v>443</v>
      </c>
      <c r="F184" s="1084" t="s">
        <v>442</v>
      </c>
      <c r="G184" s="1084" t="s">
        <v>443</v>
      </c>
      <c r="H184" s="1084" t="s">
        <v>442</v>
      </c>
      <c r="I184" s="1084" t="s">
        <v>443</v>
      </c>
      <c r="J184" s="992"/>
      <c r="K184" s="1004"/>
      <c r="L184" s="1004"/>
      <c r="M184" s="1004" t="s">
        <v>441</v>
      </c>
    </row>
    <row r="185" spans="1:18">
      <c r="A185" s="195">
        <v>5.3</v>
      </c>
      <c r="B185" s="189" t="s">
        <v>75</v>
      </c>
      <c r="C185" s="2457"/>
      <c r="D185" s="2204"/>
      <c r="E185" s="2288"/>
      <c r="F185" s="2288"/>
      <c r="G185" s="2288"/>
      <c r="H185" s="2259" t="s">
        <v>444</v>
      </c>
      <c r="I185" s="2209" t="s">
        <v>438</v>
      </c>
      <c r="J185" s="2291"/>
      <c r="K185" s="2292"/>
      <c r="L185" s="2207"/>
      <c r="M185" s="2207"/>
    </row>
    <row r="186" spans="1:18" ht="19.149999999999999" customHeight="1">
      <c r="A186" s="196"/>
      <c r="B186" s="215" t="s">
        <v>749</v>
      </c>
      <c r="C186" s="2458"/>
      <c r="D186" s="2326"/>
      <c r="E186" s="2054"/>
      <c r="F186" s="2054"/>
      <c r="G186" s="2054"/>
      <c r="H186" s="2054"/>
      <c r="I186" s="2314"/>
      <c r="J186" s="2315"/>
      <c r="K186" s="2034"/>
      <c r="L186" s="2055"/>
      <c r="M186" s="2034"/>
    </row>
    <row r="187" spans="1:18" ht="20.45" customHeight="1">
      <c r="A187" s="196"/>
      <c r="B187" s="1253" t="s">
        <v>422</v>
      </c>
      <c r="C187" s="2162"/>
      <c r="D187" s="2327"/>
      <c r="E187" s="2327"/>
      <c r="F187" s="2327"/>
      <c r="G187" s="2327"/>
      <c r="H187" s="2327"/>
      <c r="I187" s="2328"/>
      <c r="J187" s="2329"/>
      <c r="K187" s="2034"/>
      <c r="L187" s="2034"/>
      <c r="M187" s="2034"/>
    </row>
    <row r="188" spans="1:18" ht="20.25" customHeight="1">
      <c r="A188" s="196"/>
      <c r="B188" s="1253" t="s">
        <v>42</v>
      </c>
      <c r="C188" s="2458"/>
      <c r="D188" s="2327"/>
      <c r="E188" s="2327"/>
      <c r="F188" s="2327"/>
      <c r="G188" s="2327"/>
      <c r="H188" s="2327"/>
      <c r="I188" s="2328"/>
      <c r="J188" s="2329"/>
      <c r="K188" s="2034"/>
      <c r="L188" s="2034"/>
      <c r="M188" s="2034"/>
    </row>
    <row r="189" spans="1:18" ht="20.45" customHeight="1">
      <c r="A189" s="196"/>
      <c r="B189" s="214" t="s">
        <v>43</v>
      </c>
      <c r="C189" s="2458"/>
      <c r="D189" s="2327"/>
      <c r="E189" s="2327"/>
      <c r="F189" s="2327"/>
      <c r="G189" s="2327"/>
      <c r="H189" s="2327"/>
      <c r="I189" s="2328"/>
      <c r="J189" s="2329"/>
      <c r="K189" s="2034"/>
      <c r="L189" s="2034"/>
      <c r="M189" s="2034"/>
    </row>
    <row r="190" spans="1:18" ht="19.899999999999999" customHeight="1">
      <c r="A190" s="196"/>
      <c r="B190" s="214" t="s">
        <v>24</v>
      </c>
      <c r="C190" s="2458"/>
      <c r="D190" s="2327"/>
      <c r="E190" s="2327"/>
      <c r="F190" s="2327"/>
      <c r="G190" s="2327"/>
      <c r="H190" s="2327"/>
      <c r="I190" s="2328"/>
      <c r="J190" s="2329"/>
      <c r="K190" s="2034"/>
      <c r="L190" s="2034"/>
      <c r="M190" s="2034"/>
    </row>
    <row r="191" spans="1:18" ht="21" customHeight="1">
      <c r="A191" s="1028"/>
      <c r="B191" s="958" t="s">
        <v>486</v>
      </c>
      <c r="C191" s="2458"/>
      <c r="D191" s="2327"/>
      <c r="E191" s="2327"/>
      <c r="F191" s="2327"/>
      <c r="G191" s="2327"/>
      <c r="H191" s="2327"/>
      <c r="I191" s="2328"/>
      <c r="J191" s="2329"/>
      <c r="K191" s="2034"/>
      <c r="L191" s="2034"/>
      <c r="M191" s="2034"/>
    </row>
    <row r="192" spans="1:18" ht="19.899999999999999" customHeight="1">
      <c r="A192" s="1028"/>
      <c r="B192" s="1260" t="s">
        <v>485</v>
      </c>
      <c r="C192" s="2458"/>
      <c r="D192" s="2327"/>
      <c r="E192" s="2327"/>
      <c r="F192" s="2327"/>
      <c r="G192" s="2327"/>
      <c r="H192" s="2327"/>
      <c r="I192" s="2328"/>
      <c r="J192" s="2329"/>
      <c r="K192" s="2034"/>
      <c r="L192" s="2034"/>
      <c r="M192" s="2034"/>
    </row>
    <row r="193" spans="1:23" ht="21" customHeight="1">
      <c r="A193" s="1028"/>
      <c r="B193" s="214" t="s">
        <v>799</v>
      </c>
      <c r="C193" s="2458"/>
      <c r="D193" s="2327"/>
      <c r="E193" s="2327"/>
      <c r="F193" s="2327"/>
      <c r="G193" s="2327"/>
      <c r="H193" s="2327"/>
      <c r="I193" s="2328"/>
      <c r="J193" s="2329"/>
      <c r="K193" s="2034"/>
      <c r="L193" s="2034"/>
      <c r="M193" s="2034"/>
    </row>
    <row r="194" spans="1:23" ht="20.45" customHeight="1">
      <c r="A194" s="1048"/>
      <c r="B194" s="214" t="s">
        <v>800</v>
      </c>
      <c r="C194" s="2458"/>
      <c r="D194" s="2327"/>
      <c r="E194" s="2327"/>
      <c r="F194" s="2327"/>
      <c r="G194" s="2327"/>
      <c r="H194" s="2327"/>
      <c r="I194" s="2328"/>
      <c r="J194" s="2329"/>
      <c r="K194" s="2034"/>
      <c r="L194" s="2034"/>
      <c r="M194" s="2034"/>
    </row>
    <row r="195" spans="1:23" ht="20.45" customHeight="1">
      <c r="A195" s="1157"/>
      <c r="B195" s="1261" t="s">
        <v>144</v>
      </c>
      <c r="C195" s="2459"/>
      <c r="D195" s="2330"/>
      <c r="E195" s="2330"/>
      <c r="F195" s="2330"/>
      <c r="G195" s="2330"/>
      <c r="H195" s="2330"/>
      <c r="I195" s="2331"/>
      <c r="J195" s="2332"/>
      <c r="K195" s="1952"/>
      <c r="L195" s="1952"/>
      <c r="M195" s="1952"/>
    </row>
    <row r="196" spans="1:23" ht="23.45" customHeight="1">
      <c r="A196" s="1977">
        <v>5.4</v>
      </c>
      <c r="B196" s="319" t="s">
        <v>160</v>
      </c>
      <c r="C196" s="311">
        <v>2</v>
      </c>
      <c r="D196" s="1096"/>
      <c r="E196" s="1096"/>
      <c r="F196" s="1096"/>
      <c r="G196" s="1096"/>
      <c r="H196" s="268" t="s">
        <v>453</v>
      </c>
      <c r="I196" s="663"/>
      <c r="J196" s="1100"/>
      <c r="K196" s="1101"/>
      <c r="L196" s="1249">
        <f>I196</f>
        <v>0</v>
      </c>
      <c r="M196" s="1249">
        <f>C196*L196</f>
        <v>0</v>
      </c>
    </row>
    <row r="197" spans="1:23" ht="17.45" customHeight="1">
      <c r="A197" s="441"/>
      <c r="B197" s="320" t="s">
        <v>574</v>
      </c>
      <c r="C197" s="2102"/>
      <c r="D197" s="1097"/>
      <c r="E197" s="1097"/>
      <c r="F197" s="1097"/>
      <c r="G197" s="1097"/>
      <c r="H197" s="1254" t="s">
        <v>454</v>
      </c>
      <c r="I197" s="1098"/>
      <c r="J197" s="1099"/>
      <c r="K197" s="1010"/>
      <c r="L197" s="1012"/>
      <c r="M197" s="1010"/>
    </row>
    <row r="198" spans="1:23" ht="20.25" customHeight="1">
      <c r="A198" s="1301"/>
      <c r="B198" s="2260" t="s">
        <v>137</v>
      </c>
      <c r="C198" s="2103"/>
      <c r="D198" s="1326"/>
      <c r="E198" s="1326"/>
      <c r="F198" s="1326"/>
      <c r="G198" s="1326"/>
      <c r="H198" s="1327"/>
      <c r="I198" s="2273"/>
      <c r="J198" s="1328"/>
      <c r="K198" s="1310"/>
      <c r="L198" s="1310"/>
      <c r="M198" s="1310"/>
    </row>
    <row r="199" spans="1:23" ht="20.25" customHeight="1">
      <c r="A199" s="1301"/>
      <c r="B199" s="1987" t="s">
        <v>412</v>
      </c>
      <c r="C199" s="2103"/>
      <c r="D199" s="1326"/>
      <c r="E199" s="1326"/>
      <c r="F199" s="1326"/>
      <c r="G199" s="1326"/>
      <c r="H199" s="1327"/>
      <c r="I199" s="2273"/>
      <c r="J199" s="1328"/>
      <c r="K199" s="1310"/>
      <c r="L199" s="1310"/>
      <c r="M199" s="1310"/>
    </row>
    <row r="200" spans="1:23" s="1040" customFormat="1" ht="20.25" customHeight="1">
      <c r="A200" s="1301"/>
      <c r="B200" s="2260" t="s">
        <v>138</v>
      </c>
      <c r="C200" s="2103"/>
      <c r="D200" s="1326"/>
      <c r="E200" s="1326"/>
      <c r="F200" s="1326"/>
      <c r="G200" s="1326"/>
      <c r="H200" s="1327"/>
      <c r="I200" s="2273"/>
      <c r="J200" s="1328"/>
      <c r="K200" s="1310"/>
      <c r="L200" s="1310"/>
      <c r="M200" s="1310"/>
      <c r="N200" s="1039"/>
      <c r="O200" s="1039"/>
      <c r="P200" s="1039"/>
      <c r="Q200" s="1039"/>
      <c r="R200" s="1039"/>
      <c r="S200" s="1039"/>
      <c r="T200" s="1039"/>
      <c r="U200" s="1039"/>
      <c r="V200" s="1039"/>
      <c r="W200" s="1039"/>
    </row>
    <row r="201" spans="1:23" s="1040" customFormat="1" ht="18.600000000000001" customHeight="1">
      <c r="A201" s="1302"/>
      <c r="B201" s="2260" t="s">
        <v>139</v>
      </c>
      <c r="C201" s="2103"/>
      <c r="D201" s="1326"/>
      <c r="E201" s="1326"/>
      <c r="F201" s="1326"/>
      <c r="G201" s="1326"/>
      <c r="H201" s="1327"/>
      <c r="I201" s="2273"/>
      <c r="J201" s="1328"/>
      <c r="K201" s="1310"/>
      <c r="L201" s="1310"/>
      <c r="M201" s="1310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39"/>
    </row>
    <row r="202" spans="1:23" ht="20.25" customHeight="1">
      <c r="A202" s="2261"/>
      <c r="B202" s="2262" t="s">
        <v>374</v>
      </c>
      <c r="C202" s="2104"/>
      <c r="D202" s="1329"/>
      <c r="E202" s="1329"/>
      <c r="F202" s="1329"/>
      <c r="G202" s="1329"/>
      <c r="H202" s="1330"/>
      <c r="I202" s="1300"/>
      <c r="J202" s="1331"/>
      <c r="K202" s="1322"/>
      <c r="L202" s="1322"/>
      <c r="M202" s="1322"/>
    </row>
    <row r="203" spans="1:23" ht="20.45" customHeight="1">
      <c r="A203" s="2263"/>
      <c r="B203" s="2264"/>
      <c r="C203" s="2265"/>
      <c r="D203" s="2268"/>
      <c r="E203" s="2268"/>
      <c r="F203" s="2268"/>
      <c r="G203" s="2268"/>
      <c r="H203" s="2269"/>
      <c r="I203" s="1991"/>
      <c r="J203" s="2270"/>
      <c r="K203" s="2047"/>
      <c r="L203" s="2047"/>
      <c r="M203" s="2047"/>
    </row>
    <row r="204" spans="1:23" ht="20.45" customHeight="1">
      <c r="A204" s="2266"/>
      <c r="B204" s="2267"/>
      <c r="C204" s="2105"/>
      <c r="D204" s="1163"/>
      <c r="E204" s="1163"/>
      <c r="F204" s="1163"/>
      <c r="G204" s="1163"/>
      <c r="H204" s="2466"/>
      <c r="I204" s="598"/>
      <c r="J204" s="1165"/>
      <c r="K204" s="158"/>
      <c r="L204" s="158"/>
      <c r="M204" s="158"/>
    </row>
    <row r="205" spans="1:23" ht="20.25" customHeight="1">
      <c r="A205" s="2266"/>
      <c r="B205" s="2267"/>
      <c r="C205" s="2105"/>
      <c r="D205" s="1163"/>
      <c r="E205" s="1163"/>
      <c r="F205" s="1163"/>
      <c r="G205" s="1163"/>
      <c r="H205" s="1163"/>
      <c r="I205" s="1164"/>
      <c r="J205" s="1165"/>
      <c r="K205" s="158"/>
      <c r="L205" s="158"/>
      <c r="M205" s="158"/>
    </row>
    <row r="206" spans="1:23" s="996" customFormat="1" ht="21.75" customHeight="1">
      <c r="A206" s="997"/>
      <c r="B206" s="1035" t="s">
        <v>460</v>
      </c>
      <c r="C206" s="2134"/>
      <c r="M206" s="999" t="s">
        <v>845</v>
      </c>
    </row>
    <row r="207" spans="1:23" s="996" customFormat="1" ht="19.5">
      <c r="A207" s="1000" t="s">
        <v>3</v>
      </c>
      <c r="B207" s="986" t="s">
        <v>0</v>
      </c>
      <c r="C207" s="2135" t="s">
        <v>428</v>
      </c>
      <c r="D207" s="2467" t="s">
        <v>429</v>
      </c>
      <c r="E207" s="2468"/>
      <c r="F207" s="2468"/>
      <c r="G207" s="2468"/>
      <c r="H207" s="2468"/>
      <c r="I207" s="2469"/>
      <c r="J207" s="991" t="s">
        <v>430</v>
      </c>
      <c r="K207" s="1001" t="s">
        <v>445</v>
      </c>
      <c r="L207" s="1001" t="s">
        <v>432</v>
      </c>
      <c r="M207" s="1001" t="s">
        <v>433</v>
      </c>
    </row>
    <row r="208" spans="1:23" s="996" customFormat="1" ht="19.5">
      <c r="A208" s="1002"/>
      <c r="B208" s="1003"/>
      <c r="C208" s="2136" t="s">
        <v>434</v>
      </c>
      <c r="D208" s="1289" t="s">
        <v>435</v>
      </c>
      <c r="E208" s="1290" t="s">
        <v>497</v>
      </c>
      <c r="F208" s="1289" t="s">
        <v>435</v>
      </c>
      <c r="G208" s="1290" t="s">
        <v>496</v>
      </c>
      <c r="H208" s="1289" t="s">
        <v>435</v>
      </c>
      <c r="I208" s="1290" t="s">
        <v>495</v>
      </c>
      <c r="J208" s="992" t="s">
        <v>436</v>
      </c>
      <c r="K208" s="1004" t="s">
        <v>437</v>
      </c>
      <c r="L208" s="1004" t="s">
        <v>438</v>
      </c>
      <c r="M208" s="1004" t="s">
        <v>439</v>
      </c>
    </row>
    <row r="209" spans="1:21" s="996" customFormat="1" ht="19.5">
      <c r="A209" s="1002"/>
      <c r="B209" s="1003"/>
      <c r="C209" s="2136" t="s">
        <v>439</v>
      </c>
      <c r="D209" s="1005" t="s">
        <v>440</v>
      </c>
      <c r="E209" s="1005" t="s">
        <v>431</v>
      </c>
      <c r="F209" s="1005" t="s">
        <v>440</v>
      </c>
      <c r="G209" s="1005" t="s">
        <v>431</v>
      </c>
      <c r="H209" s="1005" t="s">
        <v>440</v>
      </c>
      <c r="I209" s="1005" t="s">
        <v>431</v>
      </c>
      <c r="J209" s="992"/>
      <c r="K209" s="1004" t="s">
        <v>436</v>
      </c>
      <c r="L209" s="1004" t="s">
        <v>441</v>
      </c>
      <c r="M209" s="1004" t="s">
        <v>446</v>
      </c>
    </row>
    <row r="210" spans="1:21" s="996" customFormat="1" ht="19.5">
      <c r="A210" s="1002"/>
      <c r="B210" s="1003"/>
      <c r="C210" s="2145"/>
      <c r="D210" s="1084" t="s">
        <v>442</v>
      </c>
      <c r="E210" s="1084" t="s">
        <v>443</v>
      </c>
      <c r="F210" s="1084" t="s">
        <v>442</v>
      </c>
      <c r="G210" s="1084" t="s">
        <v>443</v>
      </c>
      <c r="H210" s="1084" t="s">
        <v>442</v>
      </c>
      <c r="I210" s="1084" t="s">
        <v>443</v>
      </c>
      <c r="J210" s="992"/>
      <c r="K210" s="1004"/>
      <c r="L210" s="1004"/>
      <c r="M210" s="1004" t="s">
        <v>441</v>
      </c>
    </row>
    <row r="211" spans="1:21" s="1040" customFormat="1" ht="24" customHeight="1">
      <c r="A211" s="1166">
        <v>5.5</v>
      </c>
      <c r="B211" s="2281" t="s">
        <v>801</v>
      </c>
      <c r="C211" s="2106">
        <v>3</v>
      </c>
      <c r="D211" s="1167"/>
      <c r="E211" s="1168" t="e">
        <f>D211/D212*100</f>
        <v>#DIV/0!</v>
      </c>
      <c r="F211" s="1167"/>
      <c r="G211" s="1168" t="e">
        <f>F211/F212*100</f>
        <v>#DIV/0!</v>
      </c>
      <c r="H211" s="1167"/>
      <c r="I211" s="1168" t="e">
        <f>H211/H212*100</f>
        <v>#DIV/0!</v>
      </c>
      <c r="J211" s="1404">
        <f>D211+F211+H211</f>
        <v>0</v>
      </c>
      <c r="K211" s="1168" t="e">
        <f>J211/J212*100</f>
        <v>#DIV/0!</v>
      </c>
      <c r="L211" s="1169"/>
      <c r="M211" s="1170">
        <f>C211*L211</f>
        <v>0</v>
      </c>
      <c r="N211" s="1039"/>
      <c r="O211" s="1039"/>
      <c r="P211" s="1039"/>
      <c r="Q211" s="1039"/>
      <c r="R211" s="1039"/>
      <c r="S211" s="1039"/>
    </row>
    <row r="212" spans="1:21" ht="19.5" customHeight="1">
      <c r="A212" s="441"/>
      <c r="B212" s="443" t="s">
        <v>802</v>
      </c>
      <c r="C212" s="420"/>
      <c r="D212" s="1120"/>
      <c r="E212" s="1119"/>
      <c r="F212" s="1120"/>
      <c r="G212" s="1119"/>
      <c r="H212" s="1120"/>
      <c r="I212" s="1119"/>
      <c r="J212" s="1402">
        <f>D212+F212+H212</f>
        <v>0</v>
      </c>
      <c r="K212" s="1117"/>
      <c r="L212" s="1121"/>
      <c r="M212" s="1116"/>
    </row>
    <row r="213" spans="1:21">
      <c r="A213" s="2276"/>
      <c r="B213" s="913" t="s">
        <v>804</v>
      </c>
      <c r="C213" s="2162"/>
      <c r="D213" s="2274"/>
      <c r="E213" s="2274"/>
      <c r="F213" s="2274"/>
      <c r="G213" s="2274"/>
      <c r="H213" s="2274"/>
      <c r="I213" s="2218"/>
      <c r="J213" s="2275"/>
      <c r="K213" s="2034"/>
      <c r="L213" s="2034"/>
      <c r="M213" s="2034"/>
    </row>
    <row r="214" spans="1:21">
      <c r="A214" s="1978"/>
      <c r="B214" s="243" t="s">
        <v>803</v>
      </c>
      <c r="C214" s="2277"/>
      <c r="D214" s="2278"/>
      <c r="E214" s="2278"/>
      <c r="F214" s="2278"/>
      <c r="G214" s="2278"/>
      <c r="H214" s="2278"/>
      <c r="I214" s="2230"/>
      <c r="J214" s="2279"/>
      <c r="K214" s="1952"/>
      <c r="L214" s="1952"/>
      <c r="M214" s="1952"/>
    </row>
    <row r="215" spans="1:21" ht="24.75" customHeight="1">
      <c r="A215" s="445">
        <v>5.6</v>
      </c>
      <c r="B215" s="418" t="s">
        <v>411</v>
      </c>
      <c r="C215" s="2107">
        <v>1</v>
      </c>
      <c r="D215" s="1085"/>
      <c r="E215" s="1126" t="e">
        <f>D215/D216*100</f>
        <v>#DIV/0!</v>
      </c>
      <c r="F215" s="1085"/>
      <c r="G215" s="1126" t="e">
        <f>F215/F216*100</f>
        <v>#DIV/0!</v>
      </c>
      <c r="H215" s="1085"/>
      <c r="I215" s="1126" t="e">
        <f>H215/H216*100</f>
        <v>#DIV/0!</v>
      </c>
      <c r="J215" s="1401">
        <f>D215+F215+H215</f>
        <v>0</v>
      </c>
      <c r="K215" s="1126" t="e">
        <f>J215/J216*100</f>
        <v>#DIV/0!</v>
      </c>
      <c r="L215" s="1017"/>
      <c r="M215" s="1011">
        <f>C215*L215</f>
        <v>0</v>
      </c>
    </row>
    <row r="216" spans="1:21" s="1040" customFormat="1" ht="21" customHeight="1">
      <c r="A216" s="441"/>
      <c r="B216" s="418" t="s">
        <v>353</v>
      </c>
      <c r="C216" s="2108"/>
      <c r="D216" s="1120"/>
      <c r="E216" s="1119"/>
      <c r="F216" s="1119"/>
      <c r="G216" s="1119"/>
      <c r="H216" s="1119"/>
      <c r="I216" s="1119"/>
      <c r="J216" s="1402">
        <f>D216+F216+H216</f>
        <v>0</v>
      </c>
      <c r="K216" s="1117"/>
      <c r="L216" s="1121"/>
      <c r="M216" s="1116"/>
      <c r="N216" s="1039"/>
      <c r="O216" s="1039"/>
      <c r="P216" s="1039"/>
      <c r="Q216" s="1039"/>
      <c r="R216" s="1039"/>
      <c r="S216" s="1039"/>
      <c r="T216" s="1039"/>
      <c r="U216" s="1039"/>
    </row>
    <row r="217" spans="1:21" s="1040" customFormat="1" ht="20.25" customHeight="1">
      <c r="A217" s="2285">
        <v>5.7</v>
      </c>
      <c r="B217" s="2286" t="s">
        <v>551</v>
      </c>
      <c r="C217" s="2287">
        <v>5</v>
      </c>
      <c r="D217" s="2288"/>
      <c r="E217" s="2288"/>
      <c r="F217" s="2288"/>
      <c r="G217" s="2288"/>
      <c r="H217" s="2289" t="s">
        <v>453</v>
      </c>
      <c r="I217" s="2290"/>
      <c r="J217" s="2291"/>
      <c r="K217" s="2292"/>
      <c r="L217" s="2182">
        <f>I217</f>
        <v>0</v>
      </c>
      <c r="M217" s="2182">
        <f>C217*L217</f>
        <v>0</v>
      </c>
      <c r="N217" s="1039"/>
      <c r="O217" s="1039"/>
      <c r="P217" s="1039"/>
      <c r="Q217" s="1039"/>
      <c r="R217" s="1039"/>
      <c r="S217" s="1039"/>
      <c r="T217" s="1039"/>
      <c r="U217" s="1039"/>
    </row>
    <row r="218" spans="1:21" s="1040" customFormat="1" ht="20.25" customHeight="1">
      <c r="A218" s="885"/>
      <c r="B218" s="191" t="s">
        <v>573</v>
      </c>
      <c r="C218" s="2110"/>
      <c r="D218" s="1097"/>
      <c r="E218" s="1097"/>
      <c r="F218" s="1097"/>
      <c r="G218" s="1097"/>
      <c r="H218" s="1254" t="s">
        <v>454</v>
      </c>
      <c r="I218" s="1098"/>
      <c r="J218" s="1099"/>
      <c r="K218" s="1010"/>
      <c r="L218" s="1012"/>
      <c r="M218" s="1010"/>
      <c r="N218" s="1039"/>
      <c r="O218" s="1039"/>
      <c r="P218" s="1039"/>
      <c r="Q218" s="1039"/>
      <c r="R218" s="1039"/>
      <c r="S218" s="1039"/>
      <c r="T218" s="1039"/>
      <c r="U218" s="1039"/>
    </row>
    <row r="219" spans="1:21" s="1040" customFormat="1" ht="21.6" customHeight="1">
      <c r="A219" s="441"/>
      <c r="B219" s="2002" t="s">
        <v>753</v>
      </c>
      <c r="C219" s="2111"/>
      <c r="D219" s="2012"/>
      <c r="E219" s="2012"/>
      <c r="F219" s="2012"/>
      <c r="G219" s="2012"/>
      <c r="H219" s="2012"/>
      <c r="I219" s="2003"/>
      <c r="J219" s="2014"/>
      <c r="K219" s="2015"/>
      <c r="L219" s="2016"/>
      <c r="M219" s="2017"/>
      <c r="N219" s="1039"/>
      <c r="O219" s="1039"/>
      <c r="P219" s="1039"/>
      <c r="Q219" s="1039"/>
      <c r="R219" s="1039"/>
      <c r="S219" s="1039"/>
      <c r="T219" s="1039"/>
      <c r="U219" s="1039"/>
    </row>
    <row r="220" spans="1:21" s="1040" customFormat="1" ht="19.899999999999999" customHeight="1">
      <c r="A220" s="1985"/>
      <c r="B220" s="2004" t="s">
        <v>752</v>
      </c>
      <c r="C220" s="2112"/>
      <c r="D220" s="2013"/>
      <c r="E220" s="2013"/>
      <c r="F220" s="2013"/>
      <c r="G220" s="2013"/>
      <c r="H220" s="2013"/>
      <c r="I220" s="2013"/>
      <c r="J220" s="2018"/>
      <c r="K220" s="2019"/>
      <c r="L220" s="2020"/>
      <c r="M220" s="2021"/>
      <c r="N220" s="1039"/>
      <c r="O220" s="1039"/>
      <c r="P220" s="1039"/>
      <c r="Q220" s="1039"/>
      <c r="R220" s="1039"/>
      <c r="S220" s="1039"/>
      <c r="T220" s="1039"/>
      <c r="U220" s="1039"/>
    </row>
    <row r="221" spans="1:21" s="1040" customFormat="1" ht="21" customHeight="1">
      <c r="A221" s="1985"/>
      <c r="B221" s="1986" t="s">
        <v>554</v>
      </c>
      <c r="C221" s="2110"/>
      <c r="D221" s="1072"/>
      <c r="E221" s="1072"/>
      <c r="F221" s="1072"/>
      <c r="G221" s="1072"/>
      <c r="H221" s="1072"/>
      <c r="I221" s="914"/>
      <c r="J221" s="1133"/>
      <c r="K221" s="1117"/>
      <c r="L221" s="1121"/>
      <c r="M221" s="1116"/>
      <c r="N221" s="1039"/>
      <c r="O221" s="1039"/>
      <c r="P221" s="1039"/>
      <c r="Q221" s="1039"/>
      <c r="R221" s="1039"/>
      <c r="S221" s="1039"/>
      <c r="T221" s="1039"/>
      <c r="U221" s="1039"/>
    </row>
    <row r="222" spans="1:21" s="1040" customFormat="1" ht="20.25" customHeight="1">
      <c r="A222" s="1985"/>
      <c r="B222" s="2005" t="s">
        <v>751</v>
      </c>
      <c r="C222" s="2111"/>
      <c r="D222" s="2012"/>
      <c r="E222" s="2012"/>
      <c r="F222" s="2012"/>
      <c r="G222" s="2012"/>
      <c r="H222" s="2012"/>
      <c r="I222" s="2003"/>
      <c r="J222" s="2014"/>
      <c r="K222" s="2015"/>
      <c r="L222" s="2016"/>
      <c r="M222" s="2017"/>
      <c r="N222" s="1039"/>
      <c r="O222" s="1039"/>
      <c r="P222" s="1039"/>
      <c r="Q222" s="1039"/>
      <c r="R222" s="1039"/>
      <c r="S222" s="1039"/>
      <c r="T222" s="1039"/>
      <c r="U222" s="1039"/>
    </row>
    <row r="223" spans="1:21" s="1040" customFormat="1" ht="20.25" customHeight="1">
      <c r="A223" s="1985"/>
      <c r="B223" s="2006" t="s">
        <v>750</v>
      </c>
      <c r="C223" s="2112"/>
      <c r="D223" s="2013"/>
      <c r="E223" s="2013"/>
      <c r="F223" s="2013"/>
      <c r="G223" s="2013"/>
      <c r="H223" s="2013"/>
      <c r="I223" s="2013"/>
      <c r="J223" s="2018"/>
      <c r="K223" s="2019"/>
      <c r="L223" s="2020"/>
      <c r="M223" s="2021"/>
      <c r="N223" s="1039"/>
      <c r="O223" s="1039"/>
      <c r="P223" s="1039"/>
      <c r="Q223" s="1039"/>
      <c r="R223" s="1039"/>
      <c r="S223" s="1039"/>
      <c r="T223" s="1039"/>
      <c r="U223" s="1039"/>
    </row>
    <row r="224" spans="1:21" s="1040" customFormat="1" ht="20.25" customHeight="1">
      <c r="A224" s="1985"/>
      <c r="B224" s="1986" t="s">
        <v>560</v>
      </c>
      <c r="C224" s="2110"/>
      <c r="D224" s="1072"/>
      <c r="E224" s="1072"/>
      <c r="F224" s="1072"/>
      <c r="G224" s="1072"/>
      <c r="H224" s="1072"/>
      <c r="I224" s="914"/>
      <c r="J224" s="1133"/>
      <c r="K224" s="1117"/>
      <c r="L224" s="1121"/>
      <c r="M224" s="1116"/>
      <c r="N224" s="1039"/>
      <c r="O224" s="1039"/>
      <c r="P224" s="1039"/>
      <c r="Q224" s="1039"/>
      <c r="R224" s="1039"/>
      <c r="S224" s="1039"/>
      <c r="T224" s="1039"/>
      <c r="U224" s="1039"/>
    </row>
    <row r="225" spans="1:21" s="1040" customFormat="1" ht="20.25" customHeight="1">
      <c r="A225" s="1985"/>
      <c r="B225" s="1986" t="s">
        <v>559</v>
      </c>
      <c r="C225" s="2110"/>
      <c r="D225" s="1072"/>
      <c r="E225" s="1072"/>
      <c r="F225" s="1072"/>
      <c r="G225" s="1072"/>
      <c r="H225" s="1072"/>
      <c r="I225" s="1072"/>
      <c r="J225" s="1133"/>
      <c r="K225" s="1117"/>
      <c r="L225" s="1121"/>
      <c r="M225" s="1116"/>
      <c r="N225" s="1039"/>
      <c r="O225" s="1039"/>
      <c r="P225" s="1039"/>
      <c r="Q225" s="1039"/>
      <c r="R225" s="1039"/>
      <c r="S225" s="1039"/>
      <c r="T225" s="1039"/>
      <c r="U225" s="1039"/>
    </row>
    <row r="226" spans="1:21" s="1040" customFormat="1" ht="20.25" customHeight="1">
      <c r="A226" s="1985"/>
      <c r="B226" s="2007" t="s">
        <v>557</v>
      </c>
      <c r="C226" s="2111"/>
      <c r="D226" s="2012"/>
      <c r="E226" s="2012"/>
      <c r="F226" s="2012"/>
      <c r="G226" s="2012"/>
      <c r="H226" s="2012"/>
      <c r="I226" s="2003"/>
      <c r="J226" s="2022"/>
      <c r="K226" s="2015"/>
      <c r="L226" s="2016"/>
      <c r="M226" s="2017"/>
      <c r="N226" s="1039"/>
      <c r="O226" s="1039"/>
      <c r="P226" s="1039"/>
      <c r="Q226" s="1039"/>
      <c r="R226" s="1039"/>
      <c r="S226" s="1039"/>
      <c r="T226" s="1039"/>
      <c r="U226" s="1039"/>
    </row>
    <row r="227" spans="1:21" s="1040" customFormat="1" ht="20.25" customHeight="1">
      <c r="A227" s="1988"/>
      <c r="B227" s="2008" t="s">
        <v>558</v>
      </c>
      <c r="C227" s="2109"/>
      <c r="D227" s="1980"/>
      <c r="E227" s="1980"/>
      <c r="F227" s="1980"/>
      <c r="G227" s="1980"/>
      <c r="H227" s="1980"/>
      <c r="I227" s="1980"/>
      <c r="J227" s="2023"/>
      <c r="K227" s="1982"/>
      <c r="L227" s="1983"/>
      <c r="M227" s="1984"/>
      <c r="N227" s="1039"/>
      <c r="O227" s="1039"/>
      <c r="P227" s="1039"/>
      <c r="Q227" s="1039"/>
      <c r="R227" s="1039"/>
      <c r="S227" s="1039"/>
      <c r="T227" s="1039"/>
      <c r="U227" s="1039"/>
    </row>
    <row r="228" spans="1:21" s="1040" customFormat="1" ht="20.25" customHeight="1">
      <c r="A228" s="1989"/>
      <c r="B228" s="1990"/>
      <c r="C228" s="2113"/>
      <c r="D228" s="1991"/>
      <c r="E228" s="1991"/>
      <c r="F228" s="1991"/>
      <c r="G228" s="1991"/>
      <c r="H228" s="1991"/>
      <c r="I228" s="1991"/>
      <c r="J228" s="1992"/>
      <c r="K228" s="1993"/>
      <c r="L228" s="1994"/>
      <c r="M228" s="1995"/>
      <c r="N228" s="1039"/>
      <c r="O228" s="1039"/>
      <c r="P228" s="1039"/>
      <c r="Q228" s="1039"/>
      <c r="R228" s="1039"/>
      <c r="S228" s="1039"/>
      <c r="T228" s="1039"/>
      <c r="U228" s="1039"/>
    </row>
    <row r="229" spans="1:21" s="1040" customFormat="1" ht="20.25" customHeight="1">
      <c r="A229" s="1996"/>
      <c r="B229" s="1997"/>
      <c r="C229" s="2073"/>
      <c r="D229" s="598"/>
      <c r="E229" s="598"/>
      <c r="F229" s="598"/>
      <c r="G229" s="598"/>
      <c r="H229" s="598"/>
      <c r="I229" s="598"/>
      <c r="J229" s="1998"/>
      <c r="K229" s="1999"/>
      <c r="L229" s="2000"/>
      <c r="M229" s="2001"/>
      <c r="N229" s="1039"/>
      <c r="O229" s="1039"/>
      <c r="P229" s="1039"/>
      <c r="Q229" s="1039"/>
      <c r="R229" s="1039"/>
      <c r="S229" s="1039"/>
      <c r="T229" s="1039"/>
      <c r="U229" s="1039"/>
    </row>
    <row r="230" spans="1:21" s="1040" customFormat="1" ht="20.25" customHeight="1">
      <c r="A230" s="1996"/>
      <c r="B230" s="1997"/>
      <c r="C230" s="2073"/>
      <c r="D230" s="598"/>
      <c r="E230" s="598"/>
      <c r="F230" s="598"/>
      <c r="G230" s="598"/>
      <c r="H230" s="598"/>
      <c r="I230" s="598"/>
      <c r="J230" s="1998"/>
      <c r="K230" s="1999"/>
      <c r="L230" s="2000"/>
      <c r="M230" s="2001"/>
      <c r="N230" s="1039"/>
      <c r="O230" s="1039"/>
      <c r="P230" s="1039"/>
      <c r="Q230" s="1039"/>
      <c r="R230" s="1039"/>
      <c r="S230" s="1039"/>
      <c r="T230" s="1039"/>
      <c r="U230" s="1039"/>
    </row>
    <row r="231" spans="1:21" s="996" customFormat="1" ht="21.75" customHeight="1">
      <c r="A231" s="997"/>
      <c r="B231" s="1035" t="s">
        <v>460</v>
      </c>
      <c r="C231" s="2134"/>
      <c r="M231" s="999" t="s">
        <v>846</v>
      </c>
    </row>
    <row r="232" spans="1:21" s="996" customFormat="1" ht="19.5">
      <c r="A232" s="1000" t="s">
        <v>3</v>
      </c>
      <c r="B232" s="986" t="s">
        <v>0</v>
      </c>
      <c r="C232" s="2135" t="s">
        <v>428</v>
      </c>
      <c r="D232" s="2467" t="s">
        <v>429</v>
      </c>
      <c r="E232" s="2468"/>
      <c r="F232" s="2468"/>
      <c r="G232" s="2468"/>
      <c r="H232" s="2468"/>
      <c r="I232" s="2469"/>
      <c r="J232" s="991" t="s">
        <v>430</v>
      </c>
      <c r="K232" s="1001" t="s">
        <v>445</v>
      </c>
      <c r="L232" s="1001" t="s">
        <v>432</v>
      </c>
      <c r="M232" s="1001" t="s">
        <v>433</v>
      </c>
    </row>
    <row r="233" spans="1:21" s="996" customFormat="1" ht="19.5">
      <c r="A233" s="1002"/>
      <c r="B233" s="1003"/>
      <c r="C233" s="2136" t="s">
        <v>434</v>
      </c>
      <c r="D233" s="1289" t="s">
        <v>435</v>
      </c>
      <c r="E233" s="1290" t="s">
        <v>497</v>
      </c>
      <c r="F233" s="1289" t="s">
        <v>435</v>
      </c>
      <c r="G233" s="1290" t="s">
        <v>496</v>
      </c>
      <c r="H233" s="1289" t="s">
        <v>435</v>
      </c>
      <c r="I233" s="1290" t="s">
        <v>495</v>
      </c>
      <c r="J233" s="992" t="s">
        <v>436</v>
      </c>
      <c r="K233" s="1004" t="s">
        <v>437</v>
      </c>
      <c r="L233" s="1004" t="s">
        <v>438</v>
      </c>
      <c r="M233" s="1004" t="s">
        <v>439</v>
      </c>
    </row>
    <row r="234" spans="1:21" s="996" customFormat="1" ht="19.5">
      <c r="A234" s="1002"/>
      <c r="B234" s="1003"/>
      <c r="C234" s="2136" t="s">
        <v>439</v>
      </c>
      <c r="D234" s="1005" t="s">
        <v>440</v>
      </c>
      <c r="E234" s="1005" t="s">
        <v>431</v>
      </c>
      <c r="F234" s="1005" t="s">
        <v>440</v>
      </c>
      <c r="G234" s="1005" t="s">
        <v>431</v>
      </c>
      <c r="H234" s="1005" t="s">
        <v>440</v>
      </c>
      <c r="I234" s="1005" t="s">
        <v>431</v>
      </c>
      <c r="J234" s="992"/>
      <c r="K234" s="1004" t="s">
        <v>436</v>
      </c>
      <c r="L234" s="1004" t="s">
        <v>441</v>
      </c>
      <c r="M234" s="1004" t="s">
        <v>446</v>
      </c>
    </row>
    <row r="235" spans="1:21" s="996" customFormat="1" ht="19.5">
      <c r="A235" s="1002"/>
      <c r="B235" s="1003"/>
      <c r="C235" s="2145"/>
      <c r="D235" s="1084" t="s">
        <v>442</v>
      </c>
      <c r="E235" s="1084" t="s">
        <v>443</v>
      </c>
      <c r="F235" s="1084" t="s">
        <v>442</v>
      </c>
      <c r="G235" s="1084" t="s">
        <v>443</v>
      </c>
      <c r="H235" s="1084" t="s">
        <v>442</v>
      </c>
      <c r="I235" s="1084" t="s">
        <v>443</v>
      </c>
      <c r="J235" s="992"/>
      <c r="K235" s="1004"/>
      <c r="L235" s="1004"/>
      <c r="M235" s="1004" t="s">
        <v>441</v>
      </c>
    </row>
    <row r="236" spans="1:21" s="996" customFormat="1" ht="22.9" customHeight="1">
      <c r="A236" s="2009">
        <v>5.8</v>
      </c>
      <c r="B236" s="2293" t="s">
        <v>561</v>
      </c>
      <c r="C236" s="2114">
        <v>1</v>
      </c>
      <c r="D236" s="1167"/>
      <c r="E236" s="1168" t="e">
        <f>D236/D237*100</f>
        <v>#DIV/0!</v>
      </c>
      <c r="F236" s="1167"/>
      <c r="G236" s="1168" t="e">
        <f>F236/F237*100</f>
        <v>#DIV/0!</v>
      </c>
      <c r="H236" s="1167"/>
      <c r="I236" s="1168" t="e">
        <f>H236/H237*100</f>
        <v>#DIV/0!</v>
      </c>
      <c r="J236" s="1404">
        <f>D236+F236+H236</f>
        <v>0</v>
      </c>
      <c r="K236" s="1168" t="e">
        <f>J236/J237*100</f>
        <v>#DIV/0!</v>
      </c>
      <c r="L236" s="1169"/>
      <c r="M236" s="1170">
        <f>C236*L236</f>
        <v>0</v>
      </c>
    </row>
    <row r="237" spans="1:21" s="996" customFormat="1">
      <c r="A237" s="2010"/>
      <c r="B237" s="1456" t="s">
        <v>563</v>
      </c>
      <c r="C237" s="2154"/>
      <c r="D237" s="1120"/>
      <c r="E237" s="1119"/>
      <c r="F237" s="1120"/>
      <c r="G237" s="1119"/>
      <c r="H237" s="1120"/>
      <c r="I237" s="1119"/>
      <c r="J237" s="1402">
        <f>D237+F237+H237</f>
        <v>0</v>
      </c>
      <c r="K237" s="1117"/>
      <c r="L237" s="1121"/>
      <c r="M237" s="1116"/>
    </row>
    <row r="238" spans="1:21" s="996" customFormat="1" ht="21" customHeight="1">
      <c r="A238" s="2010"/>
      <c r="B238" s="1456" t="s">
        <v>562</v>
      </c>
      <c r="C238" s="2154"/>
      <c r="D238" s="1133"/>
      <c r="E238" s="1133"/>
      <c r="F238" s="1133"/>
      <c r="G238" s="1133"/>
      <c r="H238" s="1133"/>
      <c r="I238" s="1133"/>
      <c r="J238" s="1110"/>
      <c r="K238" s="1123"/>
      <c r="L238" s="1123"/>
      <c r="M238" s="1123"/>
    </row>
    <row r="239" spans="1:21">
      <c r="A239" s="1136"/>
      <c r="B239" s="1303" t="s">
        <v>810</v>
      </c>
      <c r="C239" s="2115">
        <f>SUM(C160:C238)</f>
        <v>18</v>
      </c>
      <c r="D239" s="340"/>
      <c r="E239" s="340"/>
      <c r="F239" s="340"/>
      <c r="G239" s="340"/>
      <c r="H239" s="340"/>
      <c r="I239" s="1138"/>
      <c r="J239" s="1139"/>
      <c r="K239" s="1130"/>
      <c r="L239" s="1130"/>
      <c r="M239" s="1284">
        <f>SUM(M160:M238)</f>
        <v>0</v>
      </c>
    </row>
    <row r="240" spans="1:21">
      <c r="A240" s="1136"/>
      <c r="B240" s="1137" t="s">
        <v>462</v>
      </c>
      <c r="C240" s="2116"/>
      <c r="D240" s="340"/>
      <c r="E240" s="340"/>
      <c r="F240" s="340"/>
      <c r="G240" s="340"/>
      <c r="H240" s="340"/>
      <c r="I240" s="1138"/>
      <c r="J240" s="2470" t="str">
        <f>IF(M240&gt;4.5,"ดีมาก",IF(M240&gt;3.5,"ดี",IF(M240&gt;2.5,"พอใช้",IF(M240&gt;1.5,"ควรปรับปรุง","ต้องปรับปรุง"))))</f>
        <v>ต้องปรับปรุง</v>
      </c>
      <c r="K240" s="2471"/>
      <c r="L240" s="2471"/>
      <c r="M240" s="1143">
        <f>M239/C239</f>
        <v>0</v>
      </c>
    </row>
    <row r="241" spans="1:10" ht="19.5" customHeight="1">
      <c r="A241" s="79"/>
      <c r="B241" s="327"/>
      <c r="C241" s="2117"/>
      <c r="D241" s="74"/>
      <c r="E241" s="74"/>
      <c r="F241" s="74"/>
      <c r="G241" s="74"/>
      <c r="H241" s="74"/>
      <c r="I241" s="74"/>
      <c r="J241" s="1050"/>
    </row>
    <row r="242" spans="1:10" ht="19.5" customHeight="1">
      <c r="A242" s="63"/>
      <c r="B242" s="1131"/>
      <c r="C242" s="2118"/>
      <c r="D242" s="67"/>
      <c r="E242" s="67"/>
      <c r="F242" s="67"/>
      <c r="G242" s="67"/>
      <c r="H242" s="67"/>
      <c r="I242" s="67"/>
      <c r="J242" s="678"/>
    </row>
    <row r="243" spans="1:10" ht="19.5" customHeight="1">
      <c r="A243" s="63"/>
      <c r="B243" s="1131"/>
      <c r="C243" s="2118"/>
      <c r="D243" s="67"/>
      <c r="E243" s="67"/>
      <c r="F243" s="67"/>
      <c r="G243" s="67"/>
      <c r="H243" s="67"/>
      <c r="I243" s="67"/>
      <c r="J243" s="678"/>
    </row>
    <row r="244" spans="1:10" ht="19.5" customHeight="1">
      <c r="A244" s="63"/>
      <c r="B244" s="1131"/>
      <c r="C244" s="2118"/>
      <c r="D244" s="67"/>
      <c r="E244" s="67"/>
      <c r="F244" s="67"/>
      <c r="G244" s="67"/>
      <c r="H244" s="67"/>
      <c r="I244" s="67"/>
      <c r="J244" s="678"/>
    </row>
    <row r="245" spans="1:10" ht="19.5" customHeight="1">
      <c r="A245" s="63"/>
      <c r="B245" s="1131"/>
      <c r="C245" s="2118"/>
      <c r="D245" s="67"/>
      <c r="E245" s="67"/>
      <c r="F245" s="67"/>
      <c r="G245" s="67"/>
      <c r="H245" s="67"/>
      <c r="I245" s="67"/>
      <c r="J245" s="678"/>
    </row>
    <row r="246" spans="1:10" ht="19.5" customHeight="1">
      <c r="A246" s="63"/>
      <c r="B246" s="1131"/>
      <c r="C246" s="2118"/>
      <c r="D246" s="67"/>
      <c r="E246" s="67"/>
      <c r="F246" s="67"/>
      <c r="G246" s="67"/>
      <c r="H246" s="67"/>
      <c r="I246" s="67"/>
      <c r="J246" s="678"/>
    </row>
    <row r="247" spans="1:10" ht="19.5" customHeight="1">
      <c r="A247" s="63"/>
      <c r="B247" s="1131"/>
      <c r="C247" s="2118"/>
      <c r="D247" s="67"/>
      <c r="E247" s="67"/>
      <c r="F247" s="67"/>
      <c r="G247" s="67"/>
      <c r="H247" s="67"/>
      <c r="I247" s="67"/>
      <c r="J247" s="678"/>
    </row>
    <row r="248" spans="1:10" ht="19.5" customHeight="1">
      <c r="A248" s="63"/>
      <c r="B248" s="1131"/>
      <c r="C248" s="2118"/>
      <c r="D248" s="67"/>
      <c r="E248" s="67"/>
      <c r="F248" s="67"/>
      <c r="G248" s="67"/>
      <c r="H248" s="67"/>
      <c r="I248" s="67"/>
      <c r="J248" s="678"/>
    </row>
    <row r="249" spans="1:10" ht="19.5" customHeight="1">
      <c r="A249" s="63"/>
      <c r="B249" s="1131"/>
      <c r="C249" s="2118"/>
      <c r="D249" s="67"/>
      <c r="E249" s="67"/>
      <c r="F249" s="67"/>
      <c r="G249" s="67"/>
      <c r="H249" s="67"/>
      <c r="I249" s="67"/>
      <c r="J249" s="678"/>
    </row>
    <row r="250" spans="1:10">
      <c r="A250" s="63"/>
      <c r="B250" s="328"/>
      <c r="C250" s="2118"/>
      <c r="D250" s="67"/>
      <c r="E250" s="67"/>
      <c r="F250" s="67"/>
      <c r="G250" s="67"/>
      <c r="H250" s="67"/>
      <c r="I250" s="67"/>
      <c r="J250" s="678"/>
    </row>
    <row r="251" spans="1:10">
      <c r="A251" s="63"/>
      <c r="B251" s="328"/>
      <c r="C251" s="2118"/>
      <c r="D251" s="67"/>
      <c r="E251" s="67"/>
      <c r="F251" s="67"/>
      <c r="G251" s="67"/>
      <c r="H251" s="67"/>
      <c r="I251" s="67"/>
      <c r="J251" s="678"/>
    </row>
    <row r="252" spans="1:10">
      <c r="A252" s="63"/>
      <c r="B252" s="328"/>
      <c r="C252" s="2118"/>
      <c r="D252" s="67"/>
      <c r="E252" s="67"/>
      <c r="F252" s="67"/>
      <c r="G252" s="67"/>
      <c r="H252" s="67"/>
      <c r="I252" s="67"/>
      <c r="J252" s="678"/>
    </row>
    <row r="253" spans="1:10">
      <c r="A253" s="63"/>
      <c r="B253" s="328"/>
      <c r="C253" s="2118"/>
      <c r="D253" s="67"/>
      <c r="E253" s="67"/>
      <c r="F253" s="67"/>
      <c r="G253" s="67"/>
      <c r="H253" s="67"/>
      <c r="I253" s="67"/>
      <c r="J253" s="678"/>
    </row>
    <row r="254" spans="1:10">
      <c r="A254" s="63"/>
      <c r="B254" s="328"/>
      <c r="C254" s="2118"/>
      <c r="D254" s="67"/>
      <c r="E254" s="67"/>
      <c r="F254" s="67"/>
      <c r="G254" s="67"/>
      <c r="H254" s="67"/>
      <c r="I254" s="67"/>
      <c r="J254" s="678"/>
    </row>
    <row r="255" spans="1:10">
      <c r="A255" s="63"/>
      <c r="B255" s="328"/>
      <c r="C255" s="2118"/>
      <c r="D255" s="67"/>
      <c r="E255" s="67"/>
      <c r="F255" s="67"/>
      <c r="G255" s="67"/>
      <c r="H255" s="67"/>
      <c r="I255" s="67"/>
      <c r="J255" s="678"/>
    </row>
    <row r="256" spans="1:10">
      <c r="A256" s="63"/>
      <c r="B256" s="328"/>
      <c r="C256" s="2118"/>
      <c r="D256" s="67"/>
      <c r="E256" s="67"/>
      <c r="F256" s="67"/>
      <c r="G256" s="67"/>
      <c r="H256" s="67"/>
      <c r="I256" s="67"/>
      <c r="J256" s="678"/>
    </row>
    <row r="257" spans="1:19" s="996" customFormat="1" ht="21.75" customHeight="1">
      <c r="A257" s="997"/>
      <c r="B257" s="1035" t="s">
        <v>99</v>
      </c>
      <c r="C257" s="2134"/>
      <c r="M257" s="999" t="s">
        <v>847</v>
      </c>
    </row>
    <row r="258" spans="1:19" s="996" customFormat="1" ht="19.5">
      <c r="A258" s="1000" t="s">
        <v>3</v>
      </c>
      <c r="B258" s="986" t="s">
        <v>0</v>
      </c>
      <c r="C258" s="2135" t="s">
        <v>428</v>
      </c>
      <c r="D258" s="2467" t="s">
        <v>429</v>
      </c>
      <c r="E258" s="2468"/>
      <c r="F258" s="2468"/>
      <c r="G258" s="2468"/>
      <c r="H258" s="2468"/>
      <c r="I258" s="2469"/>
      <c r="J258" s="991" t="s">
        <v>430</v>
      </c>
      <c r="K258" s="1001" t="s">
        <v>445</v>
      </c>
      <c r="L258" s="1001" t="s">
        <v>432</v>
      </c>
      <c r="M258" s="1001" t="s">
        <v>433</v>
      </c>
    </row>
    <row r="259" spans="1:19" s="996" customFormat="1" ht="19.5">
      <c r="A259" s="1002"/>
      <c r="B259" s="1003"/>
      <c r="C259" s="2136" t="s">
        <v>434</v>
      </c>
      <c r="D259" s="1289" t="s">
        <v>435</v>
      </c>
      <c r="E259" s="1290" t="s">
        <v>497</v>
      </c>
      <c r="F259" s="1289" t="s">
        <v>435</v>
      </c>
      <c r="G259" s="1290" t="s">
        <v>496</v>
      </c>
      <c r="H259" s="1289" t="s">
        <v>435</v>
      </c>
      <c r="I259" s="1290" t="s">
        <v>495</v>
      </c>
      <c r="J259" s="992" t="s">
        <v>436</v>
      </c>
      <c r="K259" s="1004" t="s">
        <v>437</v>
      </c>
      <c r="L259" s="1004" t="s">
        <v>438</v>
      </c>
      <c r="M259" s="1004" t="s">
        <v>439</v>
      </c>
    </row>
    <row r="260" spans="1:19" s="996" customFormat="1" ht="19.5">
      <c r="A260" s="1002"/>
      <c r="B260" s="1003"/>
      <c r="C260" s="2136" t="s">
        <v>439</v>
      </c>
      <c r="D260" s="1005" t="s">
        <v>440</v>
      </c>
      <c r="E260" s="1005" t="s">
        <v>431</v>
      </c>
      <c r="F260" s="1005" t="s">
        <v>440</v>
      </c>
      <c r="G260" s="1005" t="s">
        <v>431</v>
      </c>
      <c r="H260" s="1005" t="s">
        <v>440</v>
      </c>
      <c r="I260" s="1005" t="s">
        <v>431</v>
      </c>
      <c r="J260" s="992"/>
      <c r="K260" s="1004" t="s">
        <v>436</v>
      </c>
      <c r="L260" s="1004" t="s">
        <v>441</v>
      </c>
      <c r="M260" s="1004" t="s">
        <v>446</v>
      </c>
    </row>
    <row r="261" spans="1:19" s="996" customFormat="1" ht="19.5">
      <c r="A261" s="1002"/>
      <c r="B261" s="1003"/>
      <c r="C261" s="2145"/>
      <c r="D261" s="1084" t="s">
        <v>442</v>
      </c>
      <c r="E261" s="1084" t="s">
        <v>443</v>
      </c>
      <c r="F261" s="1084" t="s">
        <v>442</v>
      </c>
      <c r="G261" s="1084" t="s">
        <v>443</v>
      </c>
      <c r="H261" s="1084" t="s">
        <v>442</v>
      </c>
      <c r="I261" s="1084" t="s">
        <v>443</v>
      </c>
      <c r="J261" s="992"/>
      <c r="K261" s="1004"/>
      <c r="L261" s="1004"/>
      <c r="M261" s="1004" t="s">
        <v>441</v>
      </c>
    </row>
    <row r="262" spans="1:19" ht="22.9" customHeight="1">
      <c r="A262" s="2355">
        <v>6.1</v>
      </c>
      <c r="B262" s="2356" t="s">
        <v>456</v>
      </c>
      <c r="C262" s="2106">
        <v>3</v>
      </c>
      <c r="D262" s="1096"/>
      <c r="E262" s="1096"/>
      <c r="F262" s="1096"/>
      <c r="G262" s="1096"/>
      <c r="H262" s="268" t="s">
        <v>453</v>
      </c>
      <c r="I262" s="663"/>
      <c r="J262" s="1100"/>
      <c r="K262" s="1128"/>
      <c r="L262" s="1129">
        <f>I262</f>
        <v>0</v>
      </c>
      <c r="M262" s="1129">
        <f>C262*L262</f>
        <v>0</v>
      </c>
    </row>
    <row r="263" spans="1:19" ht="18.75" customHeight="1">
      <c r="A263" s="2357"/>
      <c r="B263" s="2358" t="s">
        <v>455</v>
      </c>
      <c r="C263" s="1426"/>
      <c r="D263" s="1097"/>
      <c r="E263" s="1097"/>
      <c r="F263" s="1097"/>
      <c r="G263" s="1097"/>
      <c r="H263" s="1262" t="s">
        <v>454</v>
      </c>
      <c r="I263" s="1098"/>
      <c r="J263" s="1099"/>
      <c r="K263" s="1010"/>
      <c r="L263" s="1012"/>
      <c r="M263" s="1010"/>
    </row>
    <row r="264" spans="1:19" ht="20.45" customHeight="1">
      <c r="A264" s="2359"/>
      <c r="B264" s="2358" t="s">
        <v>575</v>
      </c>
      <c r="C264" s="420"/>
      <c r="D264" s="1332"/>
      <c r="E264" s="1332"/>
      <c r="F264" s="1332"/>
      <c r="G264" s="1333"/>
      <c r="H264" s="1110"/>
      <c r="I264" s="1336"/>
      <c r="J264" s="1337"/>
      <c r="K264" s="1010"/>
      <c r="L264" s="1010"/>
      <c r="M264" s="1010"/>
    </row>
    <row r="265" spans="1:19" ht="19.149999999999999" customHeight="1">
      <c r="A265" s="2359"/>
      <c r="B265" s="2100" t="s">
        <v>132</v>
      </c>
      <c r="C265" s="2119"/>
      <c r="D265" s="1327"/>
      <c r="E265" s="1327"/>
      <c r="F265" s="1327"/>
      <c r="G265" s="1327"/>
      <c r="H265" s="1327"/>
      <c r="I265" s="2377"/>
      <c r="J265" s="1338"/>
      <c r="K265" s="1310"/>
      <c r="L265" s="1310"/>
      <c r="M265" s="1310"/>
    </row>
    <row r="266" spans="1:19" ht="19.899999999999999" customHeight="1">
      <c r="A266" s="2359"/>
      <c r="B266" s="2100" t="s">
        <v>223</v>
      </c>
      <c r="C266" s="2119"/>
      <c r="D266" s="1327"/>
      <c r="E266" s="1327"/>
      <c r="F266" s="1327"/>
      <c r="G266" s="1327"/>
      <c r="H266" s="1327"/>
      <c r="I266" s="2377"/>
      <c r="J266" s="1338"/>
      <c r="K266" s="1310"/>
      <c r="L266" s="1310"/>
      <c r="M266" s="1310"/>
    </row>
    <row r="267" spans="1:19" s="1040" customFormat="1" ht="19.899999999999999" customHeight="1">
      <c r="A267" s="2359"/>
      <c r="B267" s="2100" t="s">
        <v>143</v>
      </c>
      <c r="C267" s="2119"/>
      <c r="D267" s="1327"/>
      <c r="E267" s="1327"/>
      <c r="F267" s="1327"/>
      <c r="G267" s="1327"/>
      <c r="H267" s="1327"/>
      <c r="I267" s="2377"/>
      <c r="J267" s="1338"/>
      <c r="K267" s="1310"/>
      <c r="L267" s="1310"/>
      <c r="M267" s="1310"/>
      <c r="N267" s="1039"/>
      <c r="O267" s="1039"/>
      <c r="P267" s="1039"/>
      <c r="Q267" s="1039"/>
      <c r="R267" s="1039"/>
      <c r="S267" s="1039"/>
    </row>
    <row r="268" spans="1:19" ht="19.899999999999999" customHeight="1">
      <c r="A268" s="2359"/>
      <c r="B268" s="2100" t="s">
        <v>133</v>
      </c>
      <c r="C268" s="2119"/>
      <c r="D268" s="1327"/>
      <c r="E268" s="1327"/>
      <c r="F268" s="1327"/>
      <c r="G268" s="1327"/>
      <c r="H268" s="1327"/>
      <c r="I268" s="2377"/>
      <c r="J268" s="1338"/>
      <c r="K268" s="1310"/>
      <c r="L268" s="1310"/>
      <c r="M268" s="1310"/>
    </row>
    <row r="269" spans="1:19" ht="18.600000000000001" customHeight="1">
      <c r="A269" s="2359"/>
      <c r="B269" s="2360" t="s">
        <v>224</v>
      </c>
      <c r="C269" s="2120"/>
      <c r="D269" s="1334"/>
      <c r="E269" s="1334"/>
      <c r="F269" s="1334"/>
      <c r="G269" s="1334"/>
      <c r="H269" s="1334"/>
      <c r="I269" s="2378"/>
      <c r="J269" s="1339"/>
      <c r="K269" s="1311"/>
      <c r="L269" s="1311"/>
      <c r="M269" s="1311"/>
    </row>
    <row r="270" spans="1:19" s="1052" customFormat="1" ht="23.45" customHeight="1">
      <c r="A270" s="2361">
        <v>6.2</v>
      </c>
      <c r="B270" s="216" t="s">
        <v>108</v>
      </c>
      <c r="C270" s="2121">
        <v>3</v>
      </c>
      <c r="D270" s="1096"/>
      <c r="E270" s="1096"/>
      <c r="F270" s="1096"/>
      <c r="G270" s="1096"/>
      <c r="H270" s="1263" t="s">
        <v>453</v>
      </c>
      <c r="I270" s="663"/>
      <c r="J270" s="1100"/>
      <c r="K270" s="1128"/>
      <c r="L270" s="1129">
        <f>I270</f>
        <v>0</v>
      </c>
      <c r="M270" s="1129">
        <f>C270*L270</f>
        <v>0</v>
      </c>
    </row>
    <row r="271" spans="1:19" s="1052" customFormat="1" ht="19.899999999999999" customHeight="1">
      <c r="A271" s="2362"/>
      <c r="B271" s="2363" t="s">
        <v>577</v>
      </c>
      <c r="C271" s="311"/>
      <c r="D271" s="1097"/>
      <c r="E271" s="1097"/>
      <c r="F271" s="1097"/>
      <c r="G271" s="1097"/>
      <c r="H271" s="1097" t="s">
        <v>454</v>
      </c>
      <c r="I271" s="1098"/>
      <c r="J271" s="1099"/>
      <c r="K271" s="1010"/>
      <c r="L271" s="1012"/>
      <c r="M271" s="1010"/>
    </row>
    <row r="272" spans="1:19" s="1052" customFormat="1" ht="19.899999999999999" customHeight="1">
      <c r="A272" s="1053"/>
      <c r="B272" s="2298" t="s">
        <v>288</v>
      </c>
      <c r="C272" s="2096"/>
      <c r="D272" s="2299"/>
      <c r="E272" s="2299"/>
      <c r="F272" s="2299"/>
      <c r="G272" s="2299"/>
      <c r="H272" s="2379"/>
      <c r="I272" s="2305"/>
      <c r="J272" s="1342"/>
      <c r="K272" s="2036"/>
      <c r="L272" s="2036"/>
      <c r="M272" s="2036"/>
    </row>
    <row r="273" spans="1:19" s="1052" customFormat="1" ht="18.600000000000001" customHeight="1">
      <c r="A273" s="1053"/>
      <c r="B273" s="2300" t="s">
        <v>9</v>
      </c>
      <c r="C273" s="2163"/>
      <c r="D273" s="2301"/>
      <c r="E273" s="2301"/>
      <c r="F273" s="2301"/>
      <c r="G273" s="2301"/>
      <c r="H273" s="2304"/>
      <c r="I273" s="2301"/>
      <c r="J273" s="2302"/>
      <c r="K273" s="2038"/>
      <c r="L273" s="2038"/>
      <c r="M273" s="2038"/>
    </row>
    <row r="274" spans="1:19" s="1052" customFormat="1" ht="21" customHeight="1">
      <c r="A274" s="1053"/>
      <c r="B274" s="230" t="s">
        <v>291</v>
      </c>
      <c r="C274" s="2296"/>
      <c r="D274" s="1335"/>
      <c r="E274" s="1335"/>
      <c r="F274" s="1335"/>
      <c r="G274" s="1335"/>
      <c r="H274" s="2380"/>
      <c r="I274" s="2384"/>
      <c r="J274" s="2297"/>
      <c r="K274" s="1271"/>
      <c r="L274" s="1271"/>
      <c r="M274" s="1271"/>
    </row>
    <row r="275" spans="1:19" s="1054" customFormat="1" ht="21" customHeight="1">
      <c r="A275" s="1053"/>
      <c r="B275" s="2298" t="s">
        <v>813</v>
      </c>
      <c r="C275" s="2096"/>
      <c r="D275" s="2299"/>
      <c r="E275" s="2299"/>
      <c r="F275" s="2299"/>
      <c r="G275" s="2299"/>
      <c r="H275" s="2379"/>
      <c r="I275" s="2305"/>
      <c r="J275" s="1342"/>
      <c r="K275" s="2036"/>
      <c r="L275" s="2036"/>
      <c r="M275" s="2036"/>
      <c r="N275" s="1044"/>
      <c r="O275" s="1044"/>
      <c r="P275" s="1044"/>
      <c r="Q275" s="1044"/>
      <c r="R275" s="1044"/>
      <c r="S275" s="1044"/>
    </row>
    <row r="276" spans="1:19" s="1054" customFormat="1" ht="19.149999999999999" customHeight="1">
      <c r="A276" s="2295"/>
      <c r="B276" s="2300" t="s">
        <v>9</v>
      </c>
      <c r="C276" s="2163"/>
      <c r="D276" s="2301"/>
      <c r="E276" s="2301"/>
      <c r="F276" s="2301"/>
      <c r="G276" s="2301"/>
      <c r="H276" s="2304"/>
      <c r="I276" s="2301"/>
      <c r="J276" s="2302"/>
      <c r="K276" s="2038"/>
      <c r="L276" s="2038"/>
      <c r="M276" s="2038"/>
      <c r="N276" s="1044"/>
      <c r="O276" s="1044"/>
      <c r="P276" s="1044"/>
      <c r="Q276" s="1044"/>
      <c r="R276" s="1044"/>
      <c r="S276" s="1044"/>
    </row>
    <row r="277" spans="1:19" s="1052" customFormat="1" ht="20.45" customHeight="1">
      <c r="A277" s="1053"/>
      <c r="B277" s="262" t="s">
        <v>293</v>
      </c>
      <c r="C277" s="311"/>
      <c r="D277" s="1079"/>
      <c r="E277" s="1079"/>
      <c r="F277" s="1079"/>
      <c r="G277" s="1335"/>
      <c r="H277" s="2380"/>
      <c r="I277" s="2384"/>
      <c r="J277" s="2297"/>
      <c r="K277" s="1341"/>
      <c r="L277" s="1341"/>
      <c r="M277" s="1341"/>
    </row>
    <row r="278" spans="1:19" s="1052" customFormat="1" ht="21" customHeight="1">
      <c r="A278" s="1029"/>
      <c r="B278" s="2298" t="s">
        <v>812</v>
      </c>
      <c r="C278" s="2096"/>
      <c r="D278" s="2299"/>
      <c r="E278" s="2299"/>
      <c r="F278" s="2299"/>
      <c r="G278" s="2299"/>
      <c r="H278" s="2381"/>
      <c r="I278" s="2305"/>
      <c r="J278" s="1342"/>
      <c r="K278" s="2036"/>
      <c r="L278" s="2036"/>
      <c r="M278" s="2036"/>
    </row>
    <row r="279" spans="1:19" s="1052" customFormat="1" ht="19.899999999999999" customHeight="1">
      <c r="A279" s="2294"/>
      <c r="B279" s="1946" t="s">
        <v>811</v>
      </c>
      <c r="C279" s="2277"/>
      <c r="D279" s="1981"/>
      <c r="E279" s="1981"/>
      <c r="F279" s="1981"/>
      <c r="G279" s="1981"/>
      <c r="H279" s="2382"/>
      <c r="I279" s="1981"/>
      <c r="J279" s="2383"/>
      <c r="K279" s="2303"/>
      <c r="L279" s="2303"/>
      <c r="M279" s="2303"/>
    </row>
    <row r="280" spans="1:19" s="1052" customFormat="1" ht="21" customHeight="1">
      <c r="A280" s="1065"/>
      <c r="B280" s="888"/>
      <c r="C280" s="2099"/>
      <c r="D280" s="752"/>
      <c r="E280" s="752"/>
      <c r="F280" s="752"/>
      <c r="G280" s="752"/>
      <c r="H280" s="752"/>
      <c r="I280" s="1304"/>
      <c r="J280" s="1304"/>
      <c r="K280" s="1156"/>
      <c r="L280" s="1156"/>
      <c r="M280" s="1156"/>
    </row>
    <row r="281" spans="1:19" s="1052" customFormat="1" ht="21" customHeight="1">
      <c r="A281" s="1065"/>
      <c r="B281" s="888"/>
      <c r="C281" s="2099"/>
      <c r="D281" s="752"/>
      <c r="E281" s="752"/>
      <c r="F281" s="752"/>
      <c r="G281" s="752"/>
      <c r="H281" s="752"/>
      <c r="I281" s="1304"/>
      <c r="J281" s="1304"/>
      <c r="K281" s="1156"/>
      <c r="L281" s="1156"/>
      <c r="M281" s="1156"/>
    </row>
    <row r="282" spans="1:19" s="1052" customFormat="1" ht="21" customHeight="1">
      <c r="A282" s="1065"/>
      <c r="B282" s="888"/>
      <c r="C282" s="2099"/>
      <c r="D282" s="752"/>
      <c r="E282" s="752"/>
      <c r="F282" s="752"/>
      <c r="G282" s="752"/>
      <c r="H282" s="752"/>
      <c r="I282" s="1304"/>
      <c r="J282" s="1304"/>
      <c r="K282" s="1156"/>
      <c r="L282" s="1156"/>
      <c r="M282" s="1156"/>
    </row>
    <row r="283" spans="1:19" s="996" customFormat="1" ht="21.75" customHeight="1">
      <c r="A283" s="997"/>
      <c r="B283" s="1035" t="s">
        <v>461</v>
      </c>
      <c r="C283" s="2134"/>
      <c r="M283" s="999" t="s">
        <v>848</v>
      </c>
    </row>
    <row r="284" spans="1:19" s="996" customFormat="1" ht="19.5">
      <c r="A284" s="1000" t="s">
        <v>3</v>
      </c>
      <c r="B284" s="986" t="s">
        <v>0</v>
      </c>
      <c r="C284" s="2135" t="s">
        <v>428</v>
      </c>
      <c r="D284" s="2467" t="s">
        <v>429</v>
      </c>
      <c r="E284" s="2468"/>
      <c r="F284" s="2468"/>
      <c r="G284" s="2468"/>
      <c r="H284" s="2468"/>
      <c r="I284" s="2469"/>
      <c r="J284" s="991" t="s">
        <v>430</v>
      </c>
      <c r="K284" s="1001" t="s">
        <v>445</v>
      </c>
      <c r="L284" s="1001" t="s">
        <v>432</v>
      </c>
      <c r="M284" s="1001" t="s">
        <v>433</v>
      </c>
    </row>
    <row r="285" spans="1:19" s="996" customFormat="1" ht="18.600000000000001" customHeight="1">
      <c r="A285" s="1002"/>
      <c r="B285" s="1003"/>
      <c r="C285" s="2136" t="s">
        <v>434</v>
      </c>
      <c r="D285" s="1289" t="s">
        <v>435</v>
      </c>
      <c r="E285" s="1290" t="s">
        <v>497</v>
      </c>
      <c r="F285" s="1289" t="s">
        <v>435</v>
      </c>
      <c r="G285" s="1290" t="s">
        <v>496</v>
      </c>
      <c r="H285" s="1289" t="s">
        <v>435</v>
      </c>
      <c r="I285" s="1290" t="s">
        <v>495</v>
      </c>
      <c r="J285" s="992" t="s">
        <v>436</v>
      </c>
      <c r="K285" s="1004" t="s">
        <v>437</v>
      </c>
      <c r="L285" s="1004" t="s">
        <v>438</v>
      </c>
      <c r="M285" s="1004" t="s">
        <v>439</v>
      </c>
    </row>
    <row r="286" spans="1:19" s="996" customFormat="1" ht="18.600000000000001" customHeight="1">
      <c r="A286" s="1002"/>
      <c r="B286" s="1003"/>
      <c r="C286" s="2136" t="s">
        <v>439</v>
      </c>
      <c r="D286" s="1005" t="s">
        <v>440</v>
      </c>
      <c r="E286" s="1005" t="s">
        <v>431</v>
      </c>
      <c r="F286" s="1005" t="s">
        <v>440</v>
      </c>
      <c r="G286" s="1005" t="s">
        <v>431</v>
      </c>
      <c r="H286" s="1005" t="s">
        <v>440</v>
      </c>
      <c r="I286" s="1005" t="s">
        <v>431</v>
      </c>
      <c r="J286" s="992"/>
      <c r="K286" s="1004" t="s">
        <v>436</v>
      </c>
      <c r="L286" s="1004" t="s">
        <v>441</v>
      </c>
      <c r="M286" s="1004" t="s">
        <v>446</v>
      </c>
    </row>
    <row r="287" spans="1:19" s="996" customFormat="1" ht="19.149999999999999" customHeight="1">
      <c r="A287" s="1002"/>
      <c r="B287" s="1003"/>
      <c r="C287" s="2145"/>
      <c r="D287" s="1084" t="s">
        <v>442</v>
      </c>
      <c r="E287" s="1084" t="s">
        <v>443</v>
      </c>
      <c r="F287" s="1084" t="s">
        <v>442</v>
      </c>
      <c r="G287" s="1084" t="s">
        <v>443</v>
      </c>
      <c r="H287" s="1084" t="s">
        <v>442</v>
      </c>
      <c r="I287" s="1084" t="s">
        <v>443</v>
      </c>
      <c r="J287" s="992"/>
      <c r="K287" s="1004"/>
      <c r="L287" s="1004"/>
      <c r="M287" s="1004" t="s">
        <v>441</v>
      </c>
    </row>
    <row r="288" spans="1:19">
      <c r="A288" s="1171">
        <v>6.3</v>
      </c>
      <c r="B288" s="1177" t="s">
        <v>354</v>
      </c>
      <c r="C288" s="2155"/>
      <c r="D288" s="1181"/>
      <c r="E288" s="1178"/>
      <c r="F288" s="1178"/>
      <c r="G288" s="1178"/>
      <c r="H288" s="2306" t="s">
        <v>444</v>
      </c>
      <c r="I288" s="2307" t="s">
        <v>438</v>
      </c>
      <c r="J288" s="1179"/>
      <c r="K288" s="1180"/>
      <c r="L288" s="1180"/>
      <c r="M288" s="1180"/>
    </row>
    <row r="289" spans="1:13">
      <c r="A289" s="465"/>
      <c r="B289" s="274" t="s">
        <v>355</v>
      </c>
      <c r="C289" s="2156"/>
      <c r="D289" s="1072"/>
      <c r="E289" s="1072"/>
      <c r="F289" s="1072"/>
      <c r="G289" s="1072"/>
      <c r="H289" s="1072"/>
      <c r="I289" s="1072"/>
      <c r="J289" s="1155"/>
      <c r="K289" s="1117"/>
      <c r="L289" s="1121"/>
      <c r="M289" s="1116"/>
    </row>
    <row r="290" spans="1:13" ht="19.899999999999999" customHeight="1">
      <c r="A290" s="465"/>
      <c r="B290" s="274" t="s">
        <v>287</v>
      </c>
      <c r="C290" s="2157"/>
      <c r="D290" s="1172"/>
      <c r="E290" s="1173"/>
      <c r="F290" s="1173"/>
      <c r="G290" s="1173"/>
      <c r="H290" s="1174"/>
      <c r="I290" s="1175"/>
      <c r="J290" s="1176"/>
      <c r="K290" s="1010"/>
      <c r="L290" s="1010"/>
      <c r="M290" s="1010"/>
    </row>
    <row r="291" spans="1:13" ht="21" customHeight="1">
      <c r="A291" s="445">
        <v>6.4</v>
      </c>
      <c r="B291" s="447" t="s">
        <v>49</v>
      </c>
      <c r="C291" s="2460"/>
      <c r="D291" s="2308"/>
      <c r="E291" s="2309"/>
      <c r="F291" s="2309"/>
      <c r="G291" s="2309"/>
      <c r="H291" s="2310" t="s">
        <v>444</v>
      </c>
      <c r="I291" s="2311" t="s">
        <v>438</v>
      </c>
      <c r="J291" s="2312"/>
      <c r="K291" s="2313"/>
      <c r="L291" s="2313"/>
      <c r="M291" s="2313"/>
    </row>
    <row r="292" spans="1:13" ht="19.149999999999999" customHeight="1">
      <c r="A292" s="480"/>
      <c r="B292" s="477" t="s">
        <v>591</v>
      </c>
      <c r="C292" s="2461"/>
      <c r="D292" s="2054"/>
      <c r="E292" s="2054"/>
      <c r="F292" s="2054"/>
      <c r="G292" s="2054"/>
      <c r="H292" s="2054"/>
      <c r="I292" s="2314"/>
      <c r="J292" s="2315"/>
      <c r="K292" s="2034"/>
      <c r="L292" s="2055"/>
      <c r="M292" s="2034"/>
    </row>
    <row r="293" spans="1:13" ht="19.149999999999999" customHeight="1">
      <c r="A293" s="182"/>
      <c r="B293" s="1264" t="s">
        <v>109</v>
      </c>
      <c r="C293" s="2462"/>
      <c r="D293" s="2316"/>
      <c r="E293" s="2317"/>
      <c r="F293" s="2317"/>
      <c r="G293" s="2317"/>
      <c r="H293" s="2318"/>
      <c r="I293" s="2319"/>
      <c r="J293" s="2217"/>
      <c r="K293" s="2034"/>
      <c r="L293" s="2034"/>
      <c r="M293" s="2034"/>
    </row>
    <row r="294" spans="1:13" ht="19.149999999999999" customHeight="1">
      <c r="A294" s="182"/>
      <c r="B294" s="1264" t="s">
        <v>50</v>
      </c>
      <c r="C294" s="2463"/>
      <c r="D294" s="2317"/>
      <c r="E294" s="2317"/>
      <c r="F294" s="2317"/>
      <c r="G294" s="2317"/>
      <c r="H294" s="2318"/>
      <c r="I294" s="2319"/>
      <c r="J294" s="2217"/>
      <c r="K294" s="2034"/>
      <c r="L294" s="2034"/>
      <c r="M294" s="2034"/>
    </row>
    <row r="295" spans="1:13" ht="18.600000000000001" customHeight="1">
      <c r="A295" s="1055"/>
      <c r="B295" s="1265" t="s">
        <v>464</v>
      </c>
      <c r="C295" s="2464"/>
      <c r="D295" s="2320"/>
      <c r="E295" s="2320"/>
      <c r="F295" s="2320"/>
      <c r="G295" s="2320"/>
      <c r="H295" s="2321"/>
      <c r="I295" s="2322"/>
      <c r="J295" s="2061"/>
      <c r="K295" s="2034"/>
      <c r="L295" s="2034"/>
      <c r="M295" s="2034"/>
    </row>
    <row r="296" spans="1:13" ht="20.45" customHeight="1">
      <c r="A296" s="1055"/>
      <c r="B296" s="1265" t="s">
        <v>463</v>
      </c>
      <c r="C296" s="2464"/>
      <c r="D296" s="2320"/>
      <c r="E296" s="2320"/>
      <c r="F296" s="2320"/>
      <c r="G296" s="2320"/>
      <c r="H296" s="2321"/>
      <c r="I296" s="2322"/>
      <c r="J296" s="2061"/>
      <c r="K296" s="2034"/>
      <c r="L296" s="2034"/>
      <c r="M296" s="2034"/>
    </row>
    <row r="297" spans="1:13" ht="19.899999999999999" customHeight="1">
      <c r="A297" s="1055"/>
      <c r="B297" s="1264" t="s">
        <v>51</v>
      </c>
      <c r="C297" s="2463"/>
      <c r="D297" s="2317"/>
      <c r="E297" s="2317"/>
      <c r="F297" s="2317"/>
      <c r="G297" s="2317"/>
      <c r="H297" s="2318"/>
      <c r="I297" s="2322"/>
      <c r="J297" s="2061"/>
      <c r="K297" s="2034"/>
      <c r="L297" s="2034"/>
      <c r="M297" s="2034"/>
    </row>
    <row r="298" spans="1:13" ht="18.600000000000001" customHeight="1">
      <c r="A298" s="1056"/>
      <c r="B298" s="1266" t="s">
        <v>110</v>
      </c>
      <c r="C298" s="2465"/>
      <c r="D298" s="2323"/>
      <c r="E298" s="2323"/>
      <c r="F298" s="2323"/>
      <c r="G298" s="2323"/>
      <c r="H298" s="2324"/>
      <c r="I298" s="2325"/>
      <c r="J298" s="1965"/>
      <c r="K298" s="1952"/>
      <c r="L298" s="1952"/>
      <c r="M298" s="1952"/>
    </row>
    <row r="299" spans="1:13">
      <c r="A299" s="2285">
        <v>6.5</v>
      </c>
      <c r="B299" s="213" t="s">
        <v>52</v>
      </c>
      <c r="C299" s="2130">
        <v>3</v>
      </c>
      <c r="D299" s="1096"/>
      <c r="E299" s="1096"/>
      <c r="F299" s="1096"/>
      <c r="G299" s="1096"/>
      <c r="H299" s="1263" t="s">
        <v>453</v>
      </c>
      <c r="I299" s="663"/>
      <c r="J299" s="1100"/>
      <c r="K299" s="1128"/>
      <c r="L299" s="1129">
        <f>I299</f>
        <v>0</v>
      </c>
      <c r="M299" s="1129">
        <f>C299*L299</f>
        <v>0</v>
      </c>
    </row>
    <row r="300" spans="1:13" ht="18.600000000000001" customHeight="1">
      <c r="A300" s="2042"/>
      <c r="B300" s="262" t="s">
        <v>592</v>
      </c>
      <c r="C300" s="2101"/>
      <c r="D300" s="1097"/>
      <c r="E300" s="1097"/>
      <c r="F300" s="1097"/>
      <c r="G300" s="1097"/>
      <c r="H300" s="1097" t="s">
        <v>454</v>
      </c>
      <c r="I300" s="1098"/>
      <c r="J300" s="1099"/>
      <c r="K300" s="1010"/>
      <c r="L300" s="1012"/>
      <c r="M300" s="1010"/>
    </row>
    <row r="301" spans="1:13" ht="19.5" customHeight="1">
      <c r="A301" s="2042"/>
      <c r="B301" s="2364" t="s">
        <v>134</v>
      </c>
      <c r="C301" s="2123"/>
      <c r="D301" s="1344"/>
      <c r="E301" s="1345"/>
      <c r="F301" s="1345"/>
      <c r="G301" s="1345"/>
      <c r="H301" s="1346"/>
      <c r="I301" s="2385"/>
      <c r="J301" s="1347"/>
      <c r="K301" s="1348"/>
      <c r="L301" s="1348"/>
      <c r="M301" s="1348"/>
    </row>
    <row r="302" spans="1:13" ht="16.899999999999999" customHeight="1">
      <c r="A302" s="2042"/>
      <c r="B302" s="262" t="s">
        <v>814</v>
      </c>
      <c r="C302" s="2123"/>
      <c r="D302" s="1344"/>
      <c r="E302" s="1344"/>
      <c r="F302" s="1344"/>
      <c r="G302" s="1344"/>
      <c r="H302" s="1349"/>
      <c r="I302" s="2385"/>
      <c r="J302" s="1350"/>
      <c r="K302" s="1306"/>
      <c r="L302" s="1306"/>
      <c r="M302" s="1306"/>
    </row>
    <row r="303" spans="1:13" ht="19.5" customHeight="1">
      <c r="A303" s="2042"/>
      <c r="B303" s="262" t="s">
        <v>757</v>
      </c>
      <c r="C303" s="2124"/>
      <c r="D303" s="1353"/>
      <c r="E303" s="1353"/>
      <c r="F303" s="1353"/>
      <c r="G303" s="1353"/>
      <c r="H303" s="2028"/>
      <c r="I303" s="1355"/>
      <c r="J303" s="1350"/>
      <c r="K303" s="1306"/>
      <c r="L303" s="1306"/>
      <c r="M303" s="1306"/>
    </row>
    <row r="304" spans="1:13" ht="18" customHeight="1">
      <c r="A304" s="2042"/>
      <c r="B304" s="2348" t="s">
        <v>815</v>
      </c>
      <c r="C304" s="2349"/>
      <c r="D304" s="2350"/>
      <c r="E304" s="2350"/>
      <c r="F304" s="2350"/>
      <c r="G304" s="2350"/>
      <c r="H304" s="2351"/>
      <c r="I304" s="2352"/>
      <c r="J304" s="2353"/>
      <c r="K304" s="2354"/>
      <c r="L304" s="2354"/>
      <c r="M304" s="2354"/>
    </row>
    <row r="305" spans="1:13" ht="18" customHeight="1">
      <c r="A305" s="2042"/>
      <c r="B305" s="2364" t="s">
        <v>135</v>
      </c>
      <c r="C305" s="2125"/>
      <c r="D305" s="1356"/>
      <c r="E305" s="1356"/>
      <c r="F305" s="1356"/>
      <c r="G305" s="1356"/>
      <c r="H305" s="1357"/>
      <c r="I305" s="2386"/>
      <c r="J305" s="1347"/>
      <c r="K305" s="1348"/>
      <c r="L305" s="1348"/>
      <c r="M305" s="1348"/>
    </row>
    <row r="306" spans="1:13" ht="16.899999999999999" customHeight="1">
      <c r="A306" s="2042"/>
      <c r="B306" s="2348" t="s">
        <v>816</v>
      </c>
      <c r="C306" s="2349"/>
      <c r="D306" s="2350"/>
      <c r="E306" s="2350"/>
      <c r="F306" s="2350"/>
      <c r="G306" s="2350"/>
      <c r="H306" s="2351"/>
      <c r="I306" s="2387"/>
      <c r="J306" s="2353"/>
      <c r="K306" s="2354"/>
      <c r="L306" s="2354"/>
      <c r="M306" s="2354"/>
    </row>
    <row r="307" spans="1:13" ht="19.5" customHeight="1">
      <c r="A307" s="2042"/>
      <c r="B307" s="418" t="s">
        <v>817</v>
      </c>
      <c r="C307" s="2124"/>
      <c r="D307" s="1353"/>
      <c r="E307" s="1353"/>
      <c r="F307" s="1353"/>
      <c r="G307" s="1353"/>
      <c r="H307" s="1354"/>
      <c r="I307" s="1355"/>
      <c r="J307" s="1350"/>
      <c r="K307" s="1306"/>
      <c r="L307" s="1306"/>
      <c r="M307" s="1306"/>
    </row>
    <row r="308" spans="1:13" ht="17.45" customHeight="1">
      <c r="A308" s="2042"/>
      <c r="B308" s="2365" t="s">
        <v>136</v>
      </c>
      <c r="C308" s="2123"/>
      <c r="D308" s="1344"/>
      <c r="E308" s="1344"/>
      <c r="F308" s="1344"/>
      <c r="G308" s="1344"/>
      <c r="H308" s="1349"/>
      <c r="I308" s="2385"/>
      <c r="J308" s="1351"/>
      <c r="K308" s="1352"/>
      <c r="L308" s="1352"/>
      <c r="M308" s="1352"/>
    </row>
    <row r="309" spans="1:13" ht="15" customHeight="1">
      <c r="A309" s="2366"/>
      <c r="B309" s="2367"/>
      <c r="C309" s="2368"/>
      <c r="D309" s="2369"/>
      <c r="E309" s="2369"/>
      <c r="F309" s="2369"/>
      <c r="G309" s="2369"/>
      <c r="H309" s="2369"/>
      <c r="I309" s="2370"/>
      <c r="J309" s="2371"/>
      <c r="K309" s="2372"/>
      <c r="L309" s="2372"/>
      <c r="M309" s="2372"/>
    </row>
    <row r="310" spans="1:13" s="996" customFormat="1" ht="21.75" customHeight="1">
      <c r="A310" s="2373"/>
      <c r="B310" s="2374" t="s">
        <v>461</v>
      </c>
      <c r="C310" s="1211"/>
      <c r="D310" s="2375"/>
      <c r="E310" s="2375"/>
      <c r="F310" s="2375"/>
      <c r="G310" s="2375"/>
      <c r="H310" s="2375"/>
      <c r="I310" s="2375"/>
      <c r="J310" s="2375"/>
      <c r="K310" s="2375"/>
      <c r="L310" s="2375"/>
      <c r="M310" s="2376" t="s">
        <v>849</v>
      </c>
    </row>
    <row r="311" spans="1:13" s="996" customFormat="1" ht="19.5">
      <c r="A311" s="1000" t="s">
        <v>3</v>
      </c>
      <c r="B311" s="986" t="s">
        <v>0</v>
      </c>
      <c r="C311" s="2135" t="s">
        <v>428</v>
      </c>
      <c r="D311" s="2467" t="s">
        <v>429</v>
      </c>
      <c r="E311" s="2468"/>
      <c r="F311" s="2468"/>
      <c r="G311" s="2468"/>
      <c r="H311" s="2468"/>
      <c r="I311" s="2469"/>
      <c r="J311" s="991" t="s">
        <v>430</v>
      </c>
      <c r="K311" s="1001" t="s">
        <v>445</v>
      </c>
      <c r="L311" s="1001" t="s">
        <v>432</v>
      </c>
      <c r="M311" s="1001" t="s">
        <v>433</v>
      </c>
    </row>
    <row r="312" spans="1:13" s="996" customFormat="1" ht="19.5">
      <c r="A312" s="1002"/>
      <c r="B312" s="1003"/>
      <c r="C312" s="2136" t="s">
        <v>434</v>
      </c>
      <c r="D312" s="1289" t="s">
        <v>435</v>
      </c>
      <c r="E312" s="1290" t="s">
        <v>497</v>
      </c>
      <c r="F312" s="1289" t="s">
        <v>435</v>
      </c>
      <c r="G312" s="1290" t="s">
        <v>496</v>
      </c>
      <c r="H312" s="1289" t="s">
        <v>435</v>
      </c>
      <c r="I312" s="1290" t="s">
        <v>495</v>
      </c>
      <c r="J312" s="992" t="s">
        <v>436</v>
      </c>
      <c r="K312" s="1004" t="s">
        <v>437</v>
      </c>
      <c r="L312" s="1004" t="s">
        <v>438</v>
      </c>
      <c r="M312" s="1004" t="s">
        <v>439</v>
      </c>
    </row>
    <row r="313" spans="1:13" s="996" customFormat="1" ht="19.5">
      <c r="A313" s="1002"/>
      <c r="B313" s="1003"/>
      <c r="C313" s="2136" t="s">
        <v>439</v>
      </c>
      <c r="D313" s="1005" t="s">
        <v>440</v>
      </c>
      <c r="E313" s="1005" t="s">
        <v>431</v>
      </c>
      <c r="F313" s="1005" t="s">
        <v>440</v>
      </c>
      <c r="G313" s="1005" t="s">
        <v>431</v>
      </c>
      <c r="H313" s="1005" t="s">
        <v>440</v>
      </c>
      <c r="I313" s="1005" t="s">
        <v>431</v>
      </c>
      <c r="J313" s="992"/>
      <c r="K313" s="1004" t="s">
        <v>436</v>
      </c>
      <c r="L313" s="1004" t="s">
        <v>441</v>
      </c>
      <c r="M313" s="1004" t="s">
        <v>446</v>
      </c>
    </row>
    <row r="314" spans="1:13" s="996" customFormat="1" ht="19.5">
      <c r="A314" s="1002"/>
      <c r="B314" s="1003"/>
      <c r="C314" s="2145"/>
      <c r="D314" s="1084" t="s">
        <v>442</v>
      </c>
      <c r="E314" s="1084" t="s">
        <v>443</v>
      </c>
      <c r="F314" s="1084" t="s">
        <v>442</v>
      </c>
      <c r="G314" s="1084" t="s">
        <v>443</v>
      </c>
      <c r="H314" s="1084" t="s">
        <v>442</v>
      </c>
      <c r="I314" s="1084" t="s">
        <v>443</v>
      </c>
      <c r="J314" s="992"/>
      <c r="K314" s="1004"/>
      <c r="L314" s="1004"/>
      <c r="M314" s="1004" t="s">
        <v>441</v>
      </c>
    </row>
    <row r="315" spans="1:13" ht="19.899999999999999" customHeight="1">
      <c r="A315" s="267">
        <v>6.6</v>
      </c>
      <c r="B315" s="273" t="s">
        <v>117</v>
      </c>
      <c r="C315" s="2084">
        <v>3</v>
      </c>
      <c r="D315" s="1096"/>
      <c r="E315" s="1096"/>
      <c r="F315" s="1096"/>
      <c r="G315" s="1096"/>
      <c r="H315" s="1263" t="s">
        <v>453</v>
      </c>
      <c r="I315" s="663"/>
      <c r="J315" s="1100"/>
      <c r="K315" s="1128"/>
      <c r="L315" s="1129">
        <f>I315</f>
        <v>0</v>
      </c>
      <c r="M315" s="1129">
        <f>C315*L315</f>
        <v>0</v>
      </c>
    </row>
    <row r="316" spans="1:13" ht="19.899999999999999" customHeight="1">
      <c r="A316" s="182"/>
      <c r="B316" s="331" t="s">
        <v>576</v>
      </c>
      <c r="C316" s="2086"/>
      <c r="D316" s="1097"/>
      <c r="E316" s="1097"/>
      <c r="F316" s="1097"/>
      <c r="G316" s="1097"/>
      <c r="H316" s="1097" t="s">
        <v>454</v>
      </c>
      <c r="I316" s="1098"/>
      <c r="J316" s="1099"/>
      <c r="K316" s="1010"/>
      <c r="L316" s="1012"/>
      <c r="M316" s="1010"/>
    </row>
    <row r="317" spans="1:13" ht="21.6" customHeight="1">
      <c r="A317" s="182"/>
      <c r="B317" s="1275" t="s">
        <v>118</v>
      </c>
      <c r="C317" s="2126"/>
      <c r="D317" s="1358"/>
      <c r="E317" s="1359"/>
      <c r="F317" s="1359"/>
      <c r="G317" s="1358"/>
      <c r="H317" s="1360"/>
      <c r="I317" s="2388"/>
      <c r="J317" s="1361"/>
      <c r="K317" s="1362"/>
      <c r="L317" s="1362"/>
      <c r="M317" s="1362"/>
    </row>
    <row r="318" spans="1:13" ht="21.6" customHeight="1">
      <c r="A318" s="182"/>
      <c r="B318" s="1275" t="s">
        <v>7</v>
      </c>
      <c r="C318" s="2126"/>
      <c r="D318" s="1358"/>
      <c r="E318" s="1359"/>
      <c r="F318" s="1359"/>
      <c r="G318" s="1358"/>
      <c r="H318" s="1360"/>
      <c r="I318" s="2388"/>
      <c r="J318" s="1361"/>
      <c r="K318" s="1362"/>
      <c r="L318" s="1362"/>
      <c r="M318" s="1362"/>
    </row>
    <row r="319" spans="1:13" ht="21.6" customHeight="1">
      <c r="A319" s="182"/>
      <c r="B319" s="1275" t="s">
        <v>31</v>
      </c>
      <c r="C319" s="2126"/>
      <c r="D319" s="1358"/>
      <c r="E319" s="1359"/>
      <c r="F319" s="1359"/>
      <c r="G319" s="1358"/>
      <c r="H319" s="1358"/>
      <c r="I319" s="2388"/>
      <c r="J319" s="1361"/>
      <c r="K319" s="1362"/>
      <c r="L319" s="1362"/>
      <c r="M319" s="1362"/>
    </row>
    <row r="320" spans="1:13" ht="21.6" customHeight="1">
      <c r="A320" s="182"/>
      <c r="B320" s="1275" t="s">
        <v>312</v>
      </c>
      <c r="C320" s="2126"/>
      <c r="D320" s="1358"/>
      <c r="E320" s="1359"/>
      <c r="F320" s="1359"/>
      <c r="G320" s="1358"/>
      <c r="H320" s="1358"/>
      <c r="I320" s="2388"/>
      <c r="J320" s="1361"/>
      <c r="K320" s="1362"/>
      <c r="L320" s="1362"/>
      <c r="M320" s="1362"/>
    </row>
    <row r="321" spans="1:76">
      <c r="A321" s="250"/>
      <c r="B321" s="1276" t="s">
        <v>30</v>
      </c>
      <c r="C321" s="2127"/>
      <c r="D321" s="1363"/>
      <c r="E321" s="1364"/>
      <c r="F321" s="1364"/>
      <c r="G321" s="1363"/>
      <c r="H321" s="1363"/>
      <c r="I321" s="2389"/>
      <c r="J321" s="1365"/>
      <c r="K321" s="1366"/>
      <c r="L321" s="1366"/>
      <c r="M321" s="1366"/>
    </row>
    <row r="322" spans="1:76">
      <c r="A322" s="267">
        <v>6.7</v>
      </c>
      <c r="B322" s="269" t="s">
        <v>416</v>
      </c>
      <c r="C322" s="2084">
        <v>2</v>
      </c>
      <c r="D322" s="1167"/>
      <c r="E322" s="1168" t="e">
        <f>D322/D323*100</f>
        <v>#DIV/0!</v>
      </c>
      <c r="F322" s="1167"/>
      <c r="G322" s="1168" t="e">
        <f>F322/F323*100</f>
        <v>#DIV/0!</v>
      </c>
      <c r="H322" s="1167"/>
      <c r="I322" s="1168" t="e">
        <f>H322/H323*100</f>
        <v>#DIV/0!</v>
      </c>
      <c r="J322" s="1404">
        <f t="shared" ref="J322:J327" si="0">D322+F322+H322</f>
        <v>0</v>
      </c>
      <c r="K322" s="1168" t="e">
        <f>J322/J323*100</f>
        <v>#DIV/0!</v>
      </c>
      <c r="L322" s="1169"/>
      <c r="M322" s="1170">
        <f>C322*L322</f>
        <v>0</v>
      </c>
    </row>
    <row r="323" spans="1:76">
      <c r="A323" s="250"/>
      <c r="B323" s="321" t="s">
        <v>119</v>
      </c>
      <c r="C323" s="2128"/>
      <c r="D323" s="1120"/>
      <c r="E323" s="1119"/>
      <c r="F323" s="1120"/>
      <c r="G323" s="1119"/>
      <c r="H323" s="1120"/>
      <c r="I323" s="1119"/>
      <c r="J323" s="1402">
        <f t="shared" si="0"/>
        <v>0</v>
      </c>
      <c r="K323" s="1117"/>
      <c r="L323" s="1121"/>
      <c r="M323" s="1116"/>
    </row>
    <row r="324" spans="1:76">
      <c r="A324" s="267">
        <v>6.8</v>
      </c>
      <c r="B324" s="269" t="s">
        <v>466</v>
      </c>
      <c r="C324" s="2084">
        <v>1</v>
      </c>
      <c r="D324" s="1167"/>
      <c r="E324" s="1168" t="e">
        <f>D324/D325*100</f>
        <v>#DIV/0!</v>
      </c>
      <c r="F324" s="1167"/>
      <c r="G324" s="1168" t="e">
        <f>F324/F325*100</f>
        <v>#DIV/0!</v>
      </c>
      <c r="H324" s="1167"/>
      <c r="I324" s="1168" t="e">
        <f>H324/H325*100</f>
        <v>#DIV/0!</v>
      </c>
      <c r="J324" s="1404">
        <f t="shared" si="0"/>
        <v>0</v>
      </c>
      <c r="K324" s="1168" t="e">
        <f>J324/J325*100</f>
        <v>#DIV/0!</v>
      </c>
      <c r="L324" s="1169"/>
      <c r="M324" s="1170">
        <f>C324*L324</f>
        <v>0</v>
      </c>
    </row>
    <row r="325" spans="1:76" s="1040" customFormat="1">
      <c r="A325" s="250"/>
      <c r="B325" s="321" t="s">
        <v>465</v>
      </c>
      <c r="C325" s="2128"/>
      <c r="D325" s="1120"/>
      <c r="E325" s="1119"/>
      <c r="F325" s="1120"/>
      <c r="G325" s="1119"/>
      <c r="H325" s="1120"/>
      <c r="I325" s="1119"/>
      <c r="J325" s="1402">
        <f t="shared" si="0"/>
        <v>0</v>
      </c>
      <c r="K325" s="1117"/>
      <c r="L325" s="1121"/>
      <c r="M325" s="1116"/>
      <c r="N325" s="1039"/>
      <c r="O325" s="1039"/>
      <c r="P325" s="1039"/>
      <c r="Q325" s="1039"/>
      <c r="R325" s="1039"/>
      <c r="S325" s="1039"/>
      <c r="T325" s="1039"/>
      <c r="U325" s="1039"/>
      <c r="V325" s="1039"/>
      <c r="W325" s="1039"/>
      <c r="X325" s="1039"/>
      <c r="Y325" s="1039"/>
      <c r="Z325" s="1039"/>
      <c r="AA325" s="1039"/>
      <c r="AB325" s="1039"/>
      <c r="AC325" s="1039"/>
      <c r="AD325" s="1039"/>
      <c r="AE325" s="1039"/>
      <c r="AF325" s="1039"/>
      <c r="AG325" s="1039"/>
      <c r="AH325" s="1039"/>
      <c r="AI325" s="1039"/>
      <c r="AJ325" s="1039"/>
      <c r="AK325" s="1039"/>
      <c r="AL325" s="1039"/>
      <c r="AM325" s="1039"/>
      <c r="AN325" s="1039"/>
      <c r="AO325" s="1039"/>
      <c r="AP325" s="1039"/>
      <c r="AQ325" s="1039"/>
      <c r="AR325" s="1039"/>
      <c r="AS325" s="1039"/>
      <c r="AT325" s="1039"/>
      <c r="AU325" s="1039"/>
      <c r="AV325" s="1039"/>
      <c r="AW325" s="1039"/>
      <c r="AX325" s="1039"/>
      <c r="AY325" s="1039"/>
      <c r="AZ325" s="1039"/>
      <c r="BA325" s="1039"/>
      <c r="BB325" s="1039"/>
      <c r="BC325" s="1039"/>
      <c r="BD325" s="1039"/>
      <c r="BE325" s="1039"/>
      <c r="BF325" s="1039"/>
      <c r="BG325" s="1039"/>
      <c r="BH325" s="1039"/>
      <c r="BI325" s="1039"/>
      <c r="BJ325" s="1039"/>
      <c r="BK325" s="1039"/>
      <c r="BL325" s="1039"/>
      <c r="BM325" s="1039"/>
      <c r="BN325" s="1039"/>
      <c r="BO325" s="1039"/>
      <c r="BP325" s="1039"/>
      <c r="BQ325" s="1039"/>
      <c r="BR325" s="1039"/>
      <c r="BS325" s="1039"/>
      <c r="BT325" s="1039"/>
      <c r="BU325" s="1039"/>
      <c r="BV325" s="1039"/>
      <c r="BW325" s="1039"/>
      <c r="BX325" s="1039"/>
    </row>
    <row r="326" spans="1:76" s="1039" customFormat="1">
      <c r="A326" s="267">
        <v>6.9</v>
      </c>
      <c r="B326" s="367" t="s">
        <v>418</v>
      </c>
      <c r="C326" s="2084">
        <v>1</v>
      </c>
      <c r="D326" s="1167"/>
      <c r="E326" s="1168" t="e">
        <f>D326/D327*100</f>
        <v>#DIV/0!</v>
      </c>
      <c r="F326" s="1167"/>
      <c r="G326" s="1168" t="e">
        <f>F326/F327*100</f>
        <v>#DIV/0!</v>
      </c>
      <c r="H326" s="1167"/>
      <c r="I326" s="1168" t="e">
        <f>H326/H327*100</f>
        <v>#DIV/0!</v>
      </c>
      <c r="J326" s="1404">
        <f t="shared" si="0"/>
        <v>0</v>
      </c>
      <c r="K326" s="1168" t="e">
        <f>J326/J327*100</f>
        <v>#DIV/0!</v>
      </c>
      <c r="L326" s="1169"/>
      <c r="M326" s="1170">
        <f>C326*L326</f>
        <v>0</v>
      </c>
    </row>
    <row r="327" spans="1:76">
      <c r="A327" s="1057"/>
      <c r="B327" s="368" t="s">
        <v>119</v>
      </c>
      <c r="C327" s="2128"/>
      <c r="D327" s="1120"/>
      <c r="E327" s="1119"/>
      <c r="F327" s="1120"/>
      <c r="G327" s="1119"/>
      <c r="H327" s="1120"/>
      <c r="I327" s="1119"/>
      <c r="J327" s="1402">
        <f t="shared" si="0"/>
        <v>0</v>
      </c>
      <c r="K327" s="1117"/>
      <c r="L327" s="1121"/>
      <c r="M327" s="1116"/>
      <c r="N327" s="1039"/>
      <c r="O327" s="1039"/>
      <c r="P327" s="1039"/>
      <c r="Q327" s="1039"/>
      <c r="R327" s="1039"/>
      <c r="S327" s="1039"/>
      <c r="T327" s="1039"/>
      <c r="U327" s="1039"/>
      <c r="V327" s="1039"/>
      <c r="W327" s="1039"/>
      <c r="X327" s="1039"/>
      <c r="Y327" s="1039"/>
      <c r="Z327" s="1039"/>
      <c r="AA327" s="1039"/>
      <c r="AB327" s="1039"/>
      <c r="AC327" s="1039"/>
      <c r="AD327" s="1039"/>
      <c r="AE327" s="1039"/>
      <c r="AF327" s="1039"/>
      <c r="AG327" s="1039"/>
      <c r="AH327" s="1039"/>
      <c r="AI327" s="1039"/>
      <c r="AJ327" s="1039"/>
      <c r="AK327" s="1039"/>
      <c r="AL327" s="1039"/>
      <c r="AM327" s="1039"/>
      <c r="AN327" s="1039"/>
      <c r="AO327" s="1039"/>
      <c r="AP327" s="1039"/>
      <c r="AQ327" s="1039"/>
      <c r="AR327" s="1039"/>
      <c r="AS327" s="1039"/>
      <c r="AT327" s="1039"/>
      <c r="AU327" s="1039"/>
      <c r="AV327" s="1039"/>
      <c r="AW327" s="1039"/>
      <c r="AX327" s="1039"/>
      <c r="AY327" s="1039"/>
      <c r="AZ327" s="1039"/>
      <c r="BA327" s="1039"/>
      <c r="BB327" s="1039"/>
      <c r="BC327" s="1039"/>
      <c r="BD327" s="1039"/>
      <c r="BE327" s="1039"/>
      <c r="BF327" s="1039"/>
      <c r="BG327" s="1039"/>
      <c r="BH327" s="1039"/>
      <c r="BI327" s="1039"/>
      <c r="BJ327" s="1039"/>
      <c r="BK327" s="1039"/>
      <c r="BL327" s="1039"/>
      <c r="BM327" s="1039"/>
      <c r="BN327" s="1039"/>
      <c r="BO327" s="1039"/>
      <c r="BP327" s="1039"/>
      <c r="BQ327" s="1039"/>
      <c r="BR327" s="1039"/>
      <c r="BS327" s="1039"/>
      <c r="BT327" s="1039"/>
      <c r="BU327" s="1039"/>
      <c r="BV327" s="1039"/>
      <c r="BW327" s="1039"/>
      <c r="BX327" s="1039"/>
    </row>
    <row r="328" spans="1:76">
      <c r="A328" s="1140"/>
      <c r="B328" s="1093" t="s">
        <v>818</v>
      </c>
      <c r="C328" s="2129">
        <f>SUM(C262:C327)</f>
        <v>16</v>
      </c>
      <c r="D328" s="1094"/>
      <c r="E328" s="1094"/>
      <c r="F328" s="1094"/>
      <c r="G328" s="1094"/>
      <c r="H328" s="1094"/>
      <c r="I328" s="1141"/>
      <c r="J328" s="1095"/>
      <c r="K328" s="1132"/>
      <c r="L328" s="1132"/>
      <c r="M328" s="1142">
        <f>SUM(M262:M327)</f>
        <v>0</v>
      </c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39"/>
      <c r="X328" s="1039"/>
      <c r="Y328" s="1039"/>
      <c r="Z328" s="1039"/>
      <c r="AA328" s="1039"/>
      <c r="AB328" s="1039"/>
      <c r="AC328" s="1039"/>
      <c r="AD328" s="1039"/>
      <c r="AE328" s="1039"/>
      <c r="AF328" s="1039"/>
      <c r="AG328" s="1039"/>
      <c r="AH328" s="1039"/>
      <c r="AI328" s="1039"/>
      <c r="AJ328" s="1039"/>
      <c r="AK328" s="1039"/>
      <c r="AL328" s="1039"/>
      <c r="AM328" s="1039"/>
      <c r="AN328" s="1039"/>
      <c r="AO328" s="1039"/>
      <c r="AP328" s="1039"/>
      <c r="AQ328" s="1039"/>
      <c r="AR328" s="1039"/>
      <c r="AS328" s="1039"/>
      <c r="AT328" s="1039"/>
      <c r="AU328" s="1039"/>
      <c r="AV328" s="1039"/>
      <c r="AW328" s="1039"/>
      <c r="AX328" s="1039"/>
      <c r="AY328" s="1039"/>
      <c r="AZ328" s="1039"/>
      <c r="BA328" s="1039"/>
      <c r="BB328" s="1039"/>
      <c r="BC328" s="1039"/>
      <c r="BD328" s="1039"/>
      <c r="BE328" s="1039"/>
      <c r="BF328" s="1039"/>
      <c r="BG328" s="1039"/>
      <c r="BH328" s="1039"/>
      <c r="BI328" s="1039"/>
      <c r="BJ328" s="1039"/>
      <c r="BK328" s="1039"/>
      <c r="BL328" s="1039"/>
      <c r="BM328" s="1039"/>
      <c r="BN328" s="1039"/>
      <c r="BO328" s="1039"/>
      <c r="BP328" s="1039"/>
      <c r="BQ328" s="1039"/>
      <c r="BR328" s="1039"/>
      <c r="BS328" s="1039"/>
      <c r="BT328" s="1039"/>
      <c r="BU328" s="1039"/>
      <c r="BV328" s="1039"/>
      <c r="BW328" s="1039"/>
      <c r="BX328" s="1039"/>
    </row>
    <row r="329" spans="1:76">
      <c r="A329" s="1140"/>
      <c r="B329" s="1093" t="s">
        <v>756</v>
      </c>
      <c r="C329" s="2090"/>
      <c r="D329" s="1094"/>
      <c r="E329" s="1094"/>
      <c r="F329" s="1094"/>
      <c r="G329" s="1094"/>
      <c r="H329" s="1094"/>
      <c r="I329" s="1141"/>
      <c r="J329" s="2470" t="str">
        <f>IF(M329&gt;4.5,"ดีมาก",IF(M329&gt;3.5,"ดี",IF(M329&gt;2.5,"พอใช้",IF(M329&gt;1.5,"ควรปรับปรุง","ต้องปรับปรุง"))))</f>
        <v>ต้องปรับปรุง</v>
      </c>
      <c r="K329" s="2471"/>
      <c r="L329" s="2471"/>
      <c r="M329" s="1143">
        <f>M328/C328</f>
        <v>0</v>
      </c>
      <c r="N329" s="1039"/>
      <c r="O329" s="1039"/>
      <c r="P329" s="1039"/>
      <c r="Q329" s="1039"/>
      <c r="R329" s="1039"/>
      <c r="S329" s="1039"/>
      <c r="T329" s="1039"/>
      <c r="U329" s="1039"/>
      <c r="V329" s="1039"/>
      <c r="W329" s="1039"/>
      <c r="X329" s="1039"/>
      <c r="Y329" s="1039"/>
      <c r="Z329" s="1039"/>
      <c r="AA329" s="1039"/>
      <c r="AB329" s="1039"/>
      <c r="AC329" s="1039"/>
      <c r="AD329" s="1039"/>
      <c r="AE329" s="1039"/>
      <c r="AF329" s="1039"/>
      <c r="AG329" s="1039"/>
      <c r="AH329" s="1039"/>
      <c r="AI329" s="1039"/>
      <c r="AJ329" s="1039"/>
      <c r="AK329" s="1039"/>
      <c r="AL329" s="1039"/>
      <c r="AM329" s="1039"/>
      <c r="AN329" s="1039"/>
      <c r="AO329" s="1039"/>
      <c r="AP329" s="1039"/>
      <c r="AQ329" s="1039"/>
      <c r="AR329" s="1039"/>
      <c r="AS329" s="1039"/>
      <c r="AT329" s="1039"/>
      <c r="AU329" s="1039"/>
      <c r="AV329" s="1039"/>
      <c r="AW329" s="1039"/>
      <c r="AX329" s="1039"/>
      <c r="AY329" s="1039"/>
      <c r="AZ329" s="1039"/>
      <c r="BA329" s="1039"/>
      <c r="BB329" s="1039"/>
      <c r="BC329" s="1039"/>
      <c r="BD329" s="1039"/>
      <c r="BE329" s="1039"/>
      <c r="BF329" s="1039"/>
      <c r="BG329" s="1039"/>
      <c r="BH329" s="1039"/>
      <c r="BI329" s="1039"/>
      <c r="BJ329" s="1039"/>
      <c r="BK329" s="1039"/>
      <c r="BL329" s="1039"/>
      <c r="BM329" s="1039"/>
      <c r="BN329" s="1039"/>
      <c r="BO329" s="1039"/>
      <c r="BP329" s="1039"/>
      <c r="BQ329" s="1039"/>
      <c r="BR329" s="1039"/>
      <c r="BS329" s="1039"/>
      <c r="BT329" s="1039"/>
      <c r="BU329" s="1039"/>
      <c r="BV329" s="1039"/>
      <c r="BW329" s="1039"/>
      <c r="BX329" s="1039"/>
    </row>
    <row r="330" spans="1:76">
      <c r="A330" s="1023"/>
      <c r="B330" s="66"/>
      <c r="C330" s="2118"/>
      <c r="D330" s="67"/>
      <c r="E330" s="67"/>
      <c r="F330" s="67"/>
      <c r="G330" s="67"/>
      <c r="H330" s="67"/>
      <c r="I330" s="1058"/>
      <c r="J330" s="678"/>
      <c r="K330" s="1039"/>
      <c r="L330" s="1039"/>
      <c r="M330" s="1039"/>
      <c r="N330" s="1039"/>
      <c r="O330" s="1039"/>
      <c r="P330" s="1039"/>
      <c r="Q330" s="1039"/>
      <c r="R330" s="1039"/>
      <c r="S330" s="1039"/>
      <c r="T330" s="1039"/>
      <c r="U330" s="1039"/>
      <c r="V330" s="1039"/>
      <c r="W330" s="1039"/>
      <c r="X330" s="1039"/>
      <c r="Y330" s="1039"/>
      <c r="Z330" s="1039"/>
      <c r="AA330" s="1039"/>
      <c r="AB330" s="1039"/>
      <c r="AC330" s="1039"/>
      <c r="AD330" s="1039"/>
      <c r="AE330" s="1039"/>
      <c r="AF330" s="1039"/>
      <c r="AG330" s="1039"/>
      <c r="AH330" s="1039"/>
      <c r="AI330" s="1039"/>
      <c r="AJ330" s="1039"/>
      <c r="AK330" s="1039"/>
      <c r="AL330" s="1039"/>
      <c r="AM330" s="1039"/>
      <c r="AN330" s="1039"/>
      <c r="AO330" s="1039"/>
      <c r="AP330" s="1039"/>
      <c r="AQ330" s="1039"/>
      <c r="AR330" s="1039"/>
      <c r="AS330" s="1039"/>
      <c r="AT330" s="1039"/>
      <c r="AU330" s="1039"/>
      <c r="AV330" s="1039"/>
      <c r="AW330" s="1039"/>
      <c r="AX330" s="1039"/>
      <c r="AY330" s="1039"/>
      <c r="AZ330" s="1039"/>
      <c r="BA330" s="1039"/>
      <c r="BB330" s="1039"/>
      <c r="BC330" s="1039"/>
      <c r="BD330" s="1039"/>
      <c r="BE330" s="1039"/>
      <c r="BF330" s="1039"/>
      <c r="BG330" s="1039"/>
      <c r="BH330" s="1039"/>
      <c r="BI330" s="1039"/>
      <c r="BJ330" s="1039"/>
      <c r="BK330" s="1039"/>
      <c r="BL330" s="1039"/>
      <c r="BM330" s="1039"/>
      <c r="BN330" s="1039"/>
      <c r="BO330" s="1039"/>
      <c r="BP330" s="1039"/>
      <c r="BQ330" s="1039"/>
      <c r="BR330" s="1039"/>
      <c r="BS330" s="1039"/>
      <c r="BT330" s="1039"/>
      <c r="BU330" s="1039"/>
      <c r="BV330" s="1039"/>
      <c r="BW330" s="1039"/>
      <c r="BX330" s="1039"/>
    </row>
    <row r="331" spans="1:76">
      <c r="A331" s="1023"/>
      <c r="B331" s="66"/>
      <c r="C331" s="2118"/>
      <c r="D331" s="67"/>
      <c r="E331" s="67"/>
      <c r="F331" s="67"/>
      <c r="G331" s="67"/>
      <c r="H331" s="67"/>
      <c r="I331" s="1058"/>
      <c r="J331" s="678"/>
      <c r="K331" s="1039"/>
      <c r="L331" s="1039"/>
      <c r="M331" s="1039"/>
      <c r="N331" s="1039"/>
      <c r="O331" s="1039"/>
      <c r="P331" s="1039"/>
      <c r="Q331" s="1039"/>
      <c r="R331" s="1039"/>
      <c r="S331" s="1039"/>
      <c r="T331" s="1039"/>
      <c r="U331" s="1039"/>
      <c r="V331" s="1039"/>
      <c r="W331" s="1039"/>
      <c r="X331" s="1039"/>
      <c r="Y331" s="1039"/>
      <c r="Z331" s="1039"/>
      <c r="AA331" s="1039"/>
      <c r="AB331" s="1039"/>
      <c r="AC331" s="1039"/>
      <c r="AD331" s="1039"/>
      <c r="AE331" s="1039"/>
      <c r="AF331" s="1039"/>
      <c r="AG331" s="1039"/>
      <c r="AH331" s="1039"/>
      <c r="AI331" s="1039"/>
      <c r="AJ331" s="1039"/>
      <c r="AK331" s="1039"/>
      <c r="AL331" s="1039"/>
      <c r="AM331" s="1039"/>
      <c r="AN331" s="1039"/>
      <c r="AO331" s="1039"/>
      <c r="AP331" s="1039"/>
      <c r="AQ331" s="1039"/>
      <c r="AR331" s="1039"/>
      <c r="AS331" s="1039"/>
      <c r="AT331" s="1039"/>
      <c r="AU331" s="1039"/>
      <c r="AV331" s="1039"/>
      <c r="AW331" s="1039"/>
      <c r="AX331" s="1039"/>
      <c r="AY331" s="1039"/>
      <c r="AZ331" s="1039"/>
      <c r="BA331" s="1039"/>
      <c r="BB331" s="1039"/>
      <c r="BC331" s="1039"/>
      <c r="BD331" s="1039"/>
      <c r="BE331" s="1039"/>
      <c r="BF331" s="1039"/>
      <c r="BG331" s="1039"/>
      <c r="BH331" s="1039"/>
      <c r="BI331" s="1039"/>
      <c r="BJ331" s="1039"/>
      <c r="BK331" s="1039"/>
      <c r="BL331" s="1039"/>
      <c r="BM331" s="1039"/>
      <c r="BN331" s="1039"/>
      <c r="BO331" s="1039"/>
      <c r="BP331" s="1039"/>
      <c r="BQ331" s="1039"/>
      <c r="BR331" s="1039"/>
      <c r="BS331" s="1039"/>
      <c r="BT331" s="1039"/>
      <c r="BU331" s="1039"/>
      <c r="BV331" s="1039"/>
      <c r="BW331" s="1039"/>
      <c r="BX331" s="1039"/>
    </row>
    <row r="332" spans="1:76">
      <c r="A332" s="1023"/>
      <c r="B332" s="66"/>
      <c r="C332" s="2118"/>
      <c r="D332" s="67"/>
      <c r="E332" s="67"/>
      <c r="F332" s="67"/>
      <c r="G332" s="67"/>
      <c r="H332" s="67"/>
      <c r="I332" s="1058"/>
      <c r="J332" s="678"/>
      <c r="K332" s="1039"/>
      <c r="L332" s="1039"/>
      <c r="M332" s="1039"/>
      <c r="N332" s="1039"/>
      <c r="O332" s="1039"/>
      <c r="P332" s="1039"/>
      <c r="Q332" s="1039"/>
      <c r="R332" s="1039"/>
      <c r="S332" s="1039"/>
      <c r="T332" s="1039"/>
      <c r="U332" s="1039"/>
      <c r="V332" s="1039"/>
      <c r="W332" s="1039"/>
      <c r="X332" s="1039"/>
      <c r="Y332" s="1039"/>
      <c r="Z332" s="1039"/>
      <c r="AA332" s="1039"/>
      <c r="AB332" s="1039"/>
      <c r="AC332" s="1039"/>
      <c r="AD332" s="1039"/>
      <c r="AE332" s="1039"/>
      <c r="AF332" s="1039"/>
      <c r="AG332" s="1039"/>
      <c r="AH332" s="1039"/>
      <c r="AI332" s="1039"/>
      <c r="AJ332" s="1039"/>
      <c r="AK332" s="1039"/>
      <c r="AL332" s="1039"/>
      <c r="AM332" s="1039"/>
      <c r="AN332" s="1039"/>
      <c r="AO332" s="1039"/>
      <c r="AP332" s="1039"/>
      <c r="AQ332" s="1039"/>
      <c r="AR332" s="1039"/>
      <c r="AS332" s="1039"/>
      <c r="AT332" s="1039"/>
      <c r="AU332" s="1039"/>
      <c r="AV332" s="1039"/>
      <c r="AW332" s="1039"/>
      <c r="AX332" s="1039"/>
      <c r="AY332" s="1039"/>
      <c r="AZ332" s="1039"/>
      <c r="BA332" s="1039"/>
      <c r="BB332" s="1039"/>
      <c r="BC332" s="1039"/>
      <c r="BD332" s="1039"/>
      <c r="BE332" s="1039"/>
      <c r="BF332" s="1039"/>
      <c r="BG332" s="1039"/>
      <c r="BH332" s="1039"/>
      <c r="BI332" s="1039"/>
      <c r="BJ332" s="1039"/>
      <c r="BK332" s="1039"/>
      <c r="BL332" s="1039"/>
      <c r="BM332" s="1039"/>
      <c r="BN332" s="1039"/>
      <c r="BO332" s="1039"/>
      <c r="BP332" s="1039"/>
      <c r="BQ332" s="1039"/>
      <c r="BR332" s="1039"/>
      <c r="BS332" s="1039"/>
      <c r="BT332" s="1039"/>
      <c r="BU332" s="1039"/>
      <c r="BV332" s="1039"/>
      <c r="BW332" s="1039"/>
      <c r="BX332" s="1039"/>
    </row>
    <row r="333" spans="1:76">
      <c r="A333" s="1023"/>
      <c r="B333" s="66"/>
      <c r="C333" s="2118"/>
      <c r="D333" s="67"/>
      <c r="E333" s="67"/>
      <c r="F333" s="67"/>
      <c r="G333" s="67"/>
      <c r="H333" s="67"/>
      <c r="I333" s="1058"/>
      <c r="J333" s="678"/>
      <c r="K333" s="1039"/>
      <c r="L333" s="1039"/>
      <c r="M333" s="1039"/>
      <c r="N333" s="1039"/>
      <c r="O333" s="1039"/>
      <c r="P333" s="1039"/>
      <c r="Q333" s="1039"/>
      <c r="R333" s="1039"/>
      <c r="S333" s="1039"/>
      <c r="T333" s="1039"/>
      <c r="U333" s="1039"/>
      <c r="V333" s="1039"/>
      <c r="W333" s="1039"/>
      <c r="X333" s="1039"/>
      <c r="Y333" s="1039"/>
      <c r="Z333" s="1039"/>
      <c r="AA333" s="1039"/>
      <c r="AB333" s="1039"/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1039"/>
      <c r="AM333" s="1039"/>
      <c r="AN333" s="1039"/>
      <c r="AO333" s="1039"/>
      <c r="AP333" s="1039"/>
      <c r="AQ333" s="1039"/>
      <c r="AR333" s="1039"/>
      <c r="AS333" s="1039"/>
      <c r="AT333" s="1039"/>
      <c r="AU333" s="1039"/>
      <c r="AV333" s="1039"/>
      <c r="AW333" s="1039"/>
      <c r="AX333" s="1039"/>
      <c r="AY333" s="1039"/>
      <c r="AZ333" s="1039"/>
      <c r="BA333" s="1039"/>
      <c r="BB333" s="1039"/>
      <c r="BC333" s="1039"/>
      <c r="BD333" s="1039"/>
      <c r="BE333" s="1039"/>
      <c r="BF333" s="1039"/>
      <c r="BG333" s="1039"/>
      <c r="BH333" s="1039"/>
      <c r="BI333" s="1039"/>
      <c r="BJ333" s="1039"/>
      <c r="BK333" s="1039"/>
      <c r="BL333" s="1039"/>
      <c r="BM333" s="1039"/>
      <c r="BN333" s="1039"/>
      <c r="BO333" s="1039"/>
      <c r="BP333" s="1039"/>
      <c r="BQ333" s="1039"/>
      <c r="BR333" s="1039"/>
      <c r="BS333" s="1039"/>
      <c r="BT333" s="1039"/>
      <c r="BU333" s="1039"/>
      <c r="BV333" s="1039"/>
      <c r="BW333" s="1039"/>
      <c r="BX333" s="1039"/>
    </row>
    <row r="334" spans="1:76">
      <c r="A334" s="1023"/>
      <c r="B334" s="66"/>
      <c r="C334" s="2118"/>
      <c r="D334" s="67"/>
      <c r="E334" s="67"/>
      <c r="F334" s="67"/>
      <c r="G334" s="67"/>
      <c r="H334" s="67"/>
      <c r="I334" s="1058"/>
      <c r="J334" s="678"/>
      <c r="K334" s="1039"/>
      <c r="L334" s="1039"/>
      <c r="M334" s="1039"/>
      <c r="N334" s="1039"/>
      <c r="O334" s="1039"/>
      <c r="P334" s="1039"/>
      <c r="Q334" s="1039"/>
      <c r="R334" s="1039"/>
      <c r="S334" s="1039"/>
      <c r="T334" s="1039"/>
      <c r="U334" s="1039"/>
      <c r="V334" s="1039"/>
      <c r="W334" s="1039"/>
      <c r="X334" s="1039"/>
      <c r="Y334" s="1039"/>
      <c r="Z334" s="1039"/>
      <c r="AA334" s="1039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1039"/>
      <c r="AM334" s="1039"/>
      <c r="AN334" s="1039"/>
      <c r="AO334" s="1039"/>
      <c r="AP334" s="1039"/>
      <c r="AQ334" s="1039"/>
      <c r="AR334" s="1039"/>
      <c r="AS334" s="1039"/>
      <c r="AT334" s="1039"/>
      <c r="AU334" s="1039"/>
      <c r="AV334" s="1039"/>
      <c r="AW334" s="1039"/>
      <c r="AX334" s="1039"/>
      <c r="AY334" s="1039"/>
      <c r="AZ334" s="1039"/>
      <c r="BA334" s="1039"/>
      <c r="BB334" s="1039"/>
      <c r="BC334" s="1039"/>
      <c r="BD334" s="1039"/>
      <c r="BE334" s="1039"/>
      <c r="BF334" s="1039"/>
      <c r="BG334" s="1039"/>
      <c r="BH334" s="1039"/>
      <c r="BI334" s="1039"/>
      <c r="BJ334" s="1039"/>
      <c r="BK334" s="1039"/>
      <c r="BL334" s="1039"/>
      <c r="BM334" s="1039"/>
      <c r="BN334" s="1039"/>
      <c r="BO334" s="1039"/>
      <c r="BP334" s="1039"/>
      <c r="BQ334" s="1039"/>
      <c r="BR334" s="1039"/>
      <c r="BS334" s="1039"/>
      <c r="BT334" s="1039"/>
      <c r="BU334" s="1039"/>
      <c r="BV334" s="1039"/>
      <c r="BW334" s="1039"/>
      <c r="BX334" s="1039"/>
    </row>
    <row r="335" spans="1:76" s="996" customFormat="1" ht="21.75" customHeight="1">
      <c r="A335" s="997"/>
      <c r="B335" s="1035" t="s">
        <v>32</v>
      </c>
      <c r="C335" s="2134"/>
      <c r="M335" s="999" t="s">
        <v>851</v>
      </c>
    </row>
    <row r="336" spans="1:76" s="996" customFormat="1" ht="19.5">
      <c r="A336" s="1000" t="s">
        <v>3</v>
      </c>
      <c r="B336" s="986" t="s">
        <v>0</v>
      </c>
      <c r="C336" s="2135" t="s">
        <v>428</v>
      </c>
      <c r="D336" s="2467" t="s">
        <v>429</v>
      </c>
      <c r="E336" s="2468"/>
      <c r="F336" s="2468"/>
      <c r="G336" s="2468"/>
      <c r="H336" s="2468"/>
      <c r="I336" s="2469"/>
      <c r="J336" s="991" t="s">
        <v>430</v>
      </c>
      <c r="K336" s="1001" t="s">
        <v>445</v>
      </c>
      <c r="L336" s="1001" t="s">
        <v>432</v>
      </c>
      <c r="M336" s="1001" t="s">
        <v>433</v>
      </c>
    </row>
    <row r="337" spans="1:13" s="996" customFormat="1" ht="19.5">
      <c r="A337" s="1002"/>
      <c r="B337" s="1003"/>
      <c r="C337" s="2136" t="s">
        <v>434</v>
      </c>
      <c r="D337" s="1289" t="s">
        <v>435</v>
      </c>
      <c r="E337" s="1290" t="s">
        <v>497</v>
      </c>
      <c r="F337" s="1289" t="s">
        <v>435</v>
      </c>
      <c r="G337" s="1290" t="s">
        <v>496</v>
      </c>
      <c r="H337" s="1289" t="s">
        <v>435</v>
      </c>
      <c r="I337" s="1290" t="s">
        <v>495</v>
      </c>
      <c r="J337" s="992" t="s">
        <v>436</v>
      </c>
      <c r="K337" s="1004" t="s">
        <v>437</v>
      </c>
      <c r="L337" s="1004" t="s">
        <v>438</v>
      </c>
      <c r="M337" s="1004" t="s">
        <v>439</v>
      </c>
    </row>
    <row r="338" spans="1:13" s="996" customFormat="1" ht="19.5">
      <c r="A338" s="1002"/>
      <c r="B338" s="1003"/>
      <c r="C338" s="2136" t="s">
        <v>439</v>
      </c>
      <c r="D338" s="1005" t="s">
        <v>440</v>
      </c>
      <c r="E338" s="1005" t="s">
        <v>431</v>
      </c>
      <c r="F338" s="1005" t="s">
        <v>440</v>
      </c>
      <c r="G338" s="1005" t="s">
        <v>431</v>
      </c>
      <c r="H338" s="1005" t="s">
        <v>440</v>
      </c>
      <c r="I338" s="1005" t="s">
        <v>431</v>
      </c>
      <c r="J338" s="992"/>
      <c r="K338" s="1004" t="s">
        <v>436</v>
      </c>
      <c r="L338" s="1004" t="s">
        <v>441</v>
      </c>
      <c r="M338" s="1004" t="s">
        <v>446</v>
      </c>
    </row>
    <row r="339" spans="1:13" s="996" customFormat="1" ht="19.5">
      <c r="A339" s="1002"/>
      <c r="B339" s="1003"/>
      <c r="C339" s="2145"/>
      <c r="D339" s="1084" t="s">
        <v>442</v>
      </c>
      <c r="E339" s="1084" t="s">
        <v>443</v>
      </c>
      <c r="F339" s="1084" t="s">
        <v>442</v>
      </c>
      <c r="G339" s="1084" t="s">
        <v>443</v>
      </c>
      <c r="H339" s="1084" t="s">
        <v>442</v>
      </c>
      <c r="I339" s="1084" t="s">
        <v>443</v>
      </c>
      <c r="J339" s="992"/>
      <c r="K339" s="1004"/>
      <c r="L339" s="1004"/>
      <c r="M339" s="1004" t="s">
        <v>441</v>
      </c>
    </row>
    <row r="340" spans="1:13" ht="19.149999999999999" customHeight="1">
      <c r="A340" s="195">
        <v>7.1</v>
      </c>
      <c r="B340" s="369" t="s">
        <v>54</v>
      </c>
      <c r="C340" s="2074">
        <v>5</v>
      </c>
      <c r="D340" s="1096"/>
      <c r="E340" s="1096"/>
      <c r="F340" s="1096"/>
      <c r="G340" s="1096"/>
      <c r="H340" s="268" t="s">
        <v>453</v>
      </c>
      <c r="I340" s="663"/>
      <c r="J340" s="1100"/>
      <c r="K340" s="1128"/>
      <c r="L340" s="1129">
        <f>I340</f>
        <v>0</v>
      </c>
      <c r="M340" s="1129">
        <f>C340*L340</f>
        <v>0</v>
      </c>
    </row>
    <row r="341" spans="1:13" ht="19.5" customHeight="1">
      <c r="A341" s="1028"/>
      <c r="B341" s="132" t="s">
        <v>573</v>
      </c>
      <c r="C341" s="2076"/>
      <c r="D341" s="1097"/>
      <c r="E341" s="1097"/>
      <c r="F341" s="1097"/>
      <c r="G341" s="1097"/>
      <c r="H341" s="1277" t="s">
        <v>825</v>
      </c>
      <c r="I341" s="1098"/>
      <c r="J341" s="1099"/>
      <c r="K341" s="1010"/>
      <c r="L341" s="1012"/>
      <c r="M341" s="1010"/>
    </row>
    <row r="342" spans="1:13" ht="19.5" customHeight="1">
      <c r="A342" s="1028"/>
      <c r="B342" s="2029" t="s">
        <v>33</v>
      </c>
      <c r="C342" s="2158"/>
      <c r="D342" s="1367"/>
      <c r="E342" s="1368"/>
      <c r="F342" s="1368"/>
      <c r="G342" s="1368"/>
      <c r="H342" s="1367"/>
      <c r="I342" s="1253"/>
      <c r="J342" s="1370"/>
      <c r="K342" s="1310"/>
      <c r="L342" s="1310"/>
      <c r="M342" s="1310"/>
    </row>
    <row r="343" spans="1:13" ht="19.5" customHeight="1">
      <c r="A343" s="1028"/>
      <c r="B343" s="132" t="s">
        <v>457</v>
      </c>
      <c r="C343" s="2159"/>
      <c r="D343" s="1369"/>
      <c r="E343" s="1369"/>
      <c r="F343" s="1369"/>
      <c r="G343" s="1369"/>
      <c r="H343" s="1369"/>
      <c r="I343" s="1059"/>
      <c r="J343" s="1283"/>
      <c r="K343" s="1010"/>
      <c r="L343" s="1010"/>
      <c r="M343" s="1010"/>
    </row>
    <row r="344" spans="1:13" ht="19.5" customHeight="1">
      <c r="A344" s="2042"/>
      <c r="B344" s="2390" t="s">
        <v>9</v>
      </c>
      <c r="C344" s="2391"/>
      <c r="D344" s="2392"/>
      <c r="E344" s="2392"/>
      <c r="F344" s="2392"/>
      <c r="G344" s="2392"/>
      <c r="H344" s="2392"/>
      <c r="I344" s="2401"/>
      <c r="J344" s="2033"/>
      <c r="K344" s="2034"/>
      <c r="L344" s="2034"/>
      <c r="M344" s="2034"/>
    </row>
    <row r="345" spans="1:13" ht="19.5" customHeight="1">
      <c r="A345" s="1029"/>
      <c r="B345" s="2029" t="s">
        <v>238</v>
      </c>
      <c r="C345" s="2397"/>
      <c r="D345" s="1367"/>
      <c r="E345" s="1367"/>
      <c r="F345" s="1367"/>
      <c r="G345" s="1367"/>
      <c r="H345" s="1367"/>
      <c r="I345" s="2402"/>
      <c r="J345" s="1370"/>
      <c r="K345" s="1310"/>
      <c r="L345" s="1310"/>
      <c r="M345" s="1310"/>
    </row>
    <row r="346" spans="1:13" ht="19.149999999999999" customHeight="1">
      <c r="A346" s="1028"/>
      <c r="B346" s="2250" t="s">
        <v>819</v>
      </c>
      <c r="C346" s="2133"/>
      <c r="D346" s="2392"/>
      <c r="E346" s="2392"/>
      <c r="F346" s="2392"/>
      <c r="G346" s="2392"/>
      <c r="H346" s="2392"/>
      <c r="I346" s="2031"/>
      <c r="J346" s="2033"/>
      <c r="K346" s="2034"/>
      <c r="L346" s="2034"/>
      <c r="M346" s="2034"/>
    </row>
    <row r="347" spans="1:13" ht="19.899999999999999" customHeight="1">
      <c r="A347" s="1028"/>
      <c r="B347" s="319" t="s">
        <v>820</v>
      </c>
      <c r="C347" s="2395"/>
      <c r="D347" s="2396"/>
      <c r="E347" s="2396"/>
      <c r="F347" s="2396"/>
      <c r="G347" s="2396"/>
      <c r="H347" s="2396"/>
      <c r="I347" s="2038"/>
      <c r="J347" s="2039"/>
      <c r="K347" s="2040"/>
      <c r="L347" s="2040"/>
      <c r="M347" s="2040"/>
    </row>
    <row r="348" spans="1:13" ht="20.45" customHeight="1">
      <c r="A348" s="1028"/>
      <c r="B348" s="2027" t="s">
        <v>821</v>
      </c>
      <c r="C348" s="2398"/>
      <c r="D348" s="2399"/>
      <c r="E348" s="2399"/>
      <c r="F348" s="2399"/>
      <c r="G348" s="2399"/>
      <c r="H348" s="2399"/>
      <c r="I348" s="1956"/>
      <c r="J348" s="1932"/>
      <c r="K348" s="1322"/>
      <c r="L348" s="1322"/>
      <c r="M348" s="1322"/>
    </row>
    <row r="349" spans="1:13" ht="19.149999999999999" customHeight="1">
      <c r="A349" s="1028"/>
      <c r="B349" s="2390" t="s">
        <v>822</v>
      </c>
      <c r="C349" s="2133"/>
      <c r="D349" s="2392"/>
      <c r="E349" s="2392"/>
      <c r="F349" s="2392"/>
      <c r="G349" s="2392"/>
      <c r="H349" s="2392"/>
      <c r="I349" s="2032"/>
      <c r="J349" s="2033"/>
      <c r="K349" s="2034"/>
      <c r="L349" s="2034"/>
      <c r="M349" s="2034"/>
    </row>
    <row r="350" spans="1:13" ht="20.45" customHeight="1">
      <c r="A350" s="1028"/>
      <c r="B350" s="2390" t="s">
        <v>823</v>
      </c>
      <c r="C350" s="2133"/>
      <c r="D350" s="2392"/>
      <c r="E350" s="2392"/>
      <c r="F350" s="2392"/>
      <c r="G350" s="2392"/>
      <c r="H350" s="2392"/>
      <c r="I350" s="2032"/>
      <c r="J350" s="2033"/>
      <c r="K350" s="2034"/>
      <c r="L350" s="2034"/>
      <c r="M350" s="2034"/>
    </row>
    <row r="351" spans="1:13" ht="20.45" customHeight="1">
      <c r="A351" s="1028"/>
      <c r="B351" s="2026" t="s">
        <v>824</v>
      </c>
      <c r="C351" s="2395"/>
      <c r="D351" s="2396"/>
      <c r="E351" s="2396"/>
      <c r="F351" s="2396"/>
      <c r="G351" s="2396"/>
      <c r="H351" s="2396"/>
      <c r="I351" s="2038"/>
      <c r="J351" s="2039"/>
      <c r="K351" s="2040"/>
      <c r="L351" s="2040"/>
      <c r="M351" s="2040"/>
    </row>
    <row r="352" spans="1:13" ht="20.45" customHeight="1">
      <c r="A352" s="1028"/>
      <c r="B352" s="2390" t="s">
        <v>59</v>
      </c>
      <c r="C352" s="2133"/>
      <c r="D352" s="2392"/>
      <c r="E352" s="2392"/>
      <c r="F352" s="2392"/>
      <c r="G352" s="2392"/>
      <c r="H352" s="2392"/>
      <c r="I352" s="2031"/>
      <c r="J352" s="2033"/>
      <c r="K352" s="2034"/>
      <c r="L352" s="2034"/>
      <c r="M352" s="2034"/>
    </row>
    <row r="353" spans="1:13" ht="20.45" customHeight="1">
      <c r="A353" s="1028"/>
      <c r="B353" s="2027" t="s">
        <v>80</v>
      </c>
      <c r="C353" s="2398"/>
      <c r="D353" s="2399"/>
      <c r="E353" s="2399"/>
      <c r="F353" s="2399"/>
      <c r="G353" s="2399"/>
      <c r="H353" s="2399"/>
      <c r="I353" s="1956"/>
      <c r="J353" s="1932"/>
      <c r="K353" s="1322"/>
      <c r="L353" s="1322"/>
      <c r="M353" s="1322"/>
    </row>
    <row r="354" spans="1:13" ht="20.45" customHeight="1">
      <c r="A354" s="1028"/>
      <c r="B354" s="2390" t="s">
        <v>81</v>
      </c>
      <c r="C354" s="2133"/>
      <c r="D354" s="2392"/>
      <c r="E354" s="2392"/>
      <c r="F354" s="2392"/>
      <c r="G354" s="2392"/>
      <c r="H354" s="2392"/>
      <c r="I354" s="2032"/>
      <c r="J354" s="2033"/>
      <c r="K354" s="2034"/>
      <c r="L354" s="2034"/>
      <c r="M354" s="2034"/>
    </row>
    <row r="355" spans="1:13" ht="18.600000000000001" customHeight="1">
      <c r="A355" s="1028"/>
      <c r="B355" s="2026" t="s">
        <v>228</v>
      </c>
      <c r="C355" s="2395"/>
      <c r="D355" s="2396"/>
      <c r="E355" s="2396"/>
      <c r="F355" s="2396"/>
      <c r="G355" s="2396"/>
      <c r="H355" s="2396"/>
      <c r="I355" s="2038"/>
      <c r="J355" s="2039"/>
      <c r="K355" s="2040"/>
      <c r="L355" s="2040"/>
      <c r="M355" s="2040"/>
    </row>
    <row r="356" spans="1:13" ht="20.45" customHeight="1">
      <c r="A356" s="1028"/>
      <c r="B356" s="2027" t="s">
        <v>77</v>
      </c>
      <c r="C356" s="2398"/>
      <c r="D356" s="2399"/>
      <c r="E356" s="2399"/>
      <c r="F356" s="2399"/>
      <c r="G356" s="2399"/>
      <c r="H356" s="2399"/>
      <c r="I356" s="1956"/>
      <c r="J356" s="1932"/>
      <c r="K356" s="1322"/>
      <c r="L356" s="1322"/>
      <c r="M356" s="1322"/>
    </row>
    <row r="357" spans="1:13" ht="20.45" customHeight="1">
      <c r="A357" s="1028"/>
      <c r="B357" s="2026" t="s">
        <v>595</v>
      </c>
      <c r="C357" s="2395"/>
      <c r="D357" s="2396"/>
      <c r="E357" s="2396"/>
      <c r="F357" s="2396"/>
      <c r="G357" s="2396"/>
      <c r="H357" s="2396"/>
      <c r="I357" s="2038"/>
      <c r="J357" s="2039"/>
      <c r="K357" s="2040"/>
      <c r="L357" s="2040"/>
      <c r="M357" s="2040"/>
    </row>
    <row r="358" spans="1:13" ht="20.45" customHeight="1">
      <c r="A358" s="2042"/>
      <c r="B358" s="2390" t="s">
        <v>60</v>
      </c>
      <c r="C358" s="2133"/>
      <c r="D358" s="2392"/>
      <c r="E358" s="2392"/>
      <c r="F358" s="2392"/>
      <c r="G358" s="2392"/>
      <c r="H358" s="2392"/>
      <c r="I358" s="2031"/>
      <c r="J358" s="2033"/>
      <c r="K358" s="2034"/>
      <c r="L358" s="2034"/>
      <c r="M358" s="2034"/>
    </row>
    <row r="359" spans="1:13">
      <c r="A359" s="2393"/>
      <c r="B359" s="2394" t="s">
        <v>36</v>
      </c>
      <c r="C359" s="2078"/>
      <c r="D359" s="2400"/>
      <c r="E359" s="2400"/>
      <c r="F359" s="2400"/>
      <c r="G359" s="2400"/>
      <c r="H359" s="2400"/>
      <c r="I359" s="2303"/>
      <c r="J359" s="1951"/>
      <c r="K359" s="1952"/>
      <c r="L359" s="1952"/>
      <c r="M359" s="1952"/>
    </row>
    <row r="360" spans="1:13" ht="18.75" customHeight="1">
      <c r="A360" s="1060"/>
      <c r="B360" s="1061"/>
      <c r="C360" s="2079"/>
      <c r="D360" s="1062"/>
      <c r="E360" s="1062"/>
      <c r="F360" s="1062"/>
      <c r="G360" s="1062"/>
      <c r="H360" s="1062"/>
      <c r="I360" s="588"/>
      <c r="J360" s="678"/>
    </row>
    <row r="361" spans="1:13" s="996" customFormat="1" ht="21.75" customHeight="1">
      <c r="A361" s="997"/>
      <c r="B361" s="1035" t="s">
        <v>493</v>
      </c>
      <c r="C361" s="2134"/>
      <c r="M361" s="999" t="s">
        <v>850</v>
      </c>
    </row>
    <row r="362" spans="1:13" s="996" customFormat="1" ht="19.5">
      <c r="A362" s="1000" t="s">
        <v>3</v>
      </c>
      <c r="B362" s="986" t="s">
        <v>0</v>
      </c>
      <c r="C362" s="2135" t="s">
        <v>428</v>
      </c>
      <c r="D362" s="2467" t="s">
        <v>429</v>
      </c>
      <c r="E362" s="2468"/>
      <c r="F362" s="2468"/>
      <c r="G362" s="2468"/>
      <c r="H362" s="2468"/>
      <c r="I362" s="2469"/>
      <c r="J362" s="991" t="s">
        <v>430</v>
      </c>
      <c r="K362" s="1001" t="s">
        <v>445</v>
      </c>
      <c r="L362" s="1001" t="s">
        <v>432</v>
      </c>
      <c r="M362" s="1001" t="s">
        <v>433</v>
      </c>
    </row>
    <row r="363" spans="1:13" s="996" customFormat="1" ht="19.5">
      <c r="A363" s="1002"/>
      <c r="B363" s="1003"/>
      <c r="C363" s="2136" t="s">
        <v>434</v>
      </c>
      <c r="D363" s="1289" t="s">
        <v>435</v>
      </c>
      <c r="E363" s="1290" t="s">
        <v>497</v>
      </c>
      <c r="F363" s="1289" t="s">
        <v>435</v>
      </c>
      <c r="G363" s="1290" t="s">
        <v>496</v>
      </c>
      <c r="H363" s="1289" t="s">
        <v>435</v>
      </c>
      <c r="I363" s="1290" t="s">
        <v>495</v>
      </c>
      <c r="J363" s="992" t="s">
        <v>436</v>
      </c>
      <c r="K363" s="1004" t="s">
        <v>437</v>
      </c>
      <c r="L363" s="1004" t="s">
        <v>438</v>
      </c>
      <c r="M363" s="1004" t="s">
        <v>439</v>
      </c>
    </row>
    <row r="364" spans="1:13" s="996" customFormat="1" ht="19.5">
      <c r="A364" s="1002"/>
      <c r="B364" s="1003"/>
      <c r="C364" s="2136" t="s">
        <v>439</v>
      </c>
      <c r="D364" s="1005" t="s">
        <v>440</v>
      </c>
      <c r="E364" s="1005" t="s">
        <v>431</v>
      </c>
      <c r="F364" s="1005" t="s">
        <v>440</v>
      </c>
      <c r="G364" s="1005" t="s">
        <v>431</v>
      </c>
      <c r="H364" s="1005" t="s">
        <v>440</v>
      </c>
      <c r="I364" s="1005" t="s">
        <v>431</v>
      </c>
      <c r="J364" s="992"/>
      <c r="K364" s="1004" t="s">
        <v>436</v>
      </c>
      <c r="L364" s="1004" t="s">
        <v>441</v>
      </c>
      <c r="M364" s="1004" t="s">
        <v>446</v>
      </c>
    </row>
    <row r="365" spans="1:13" s="996" customFormat="1" ht="19.5">
      <c r="A365" s="1002"/>
      <c r="B365" s="1003"/>
      <c r="C365" s="2145"/>
      <c r="D365" s="1084" t="s">
        <v>442</v>
      </c>
      <c r="E365" s="1084" t="s">
        <v>443</v>
      </c>
      <c r="F365" s="1084" t="s">
        <v>442</v>
      </c>
      <c r="G365" s="1084" t="s">
        <v>443</v>
      </c>
      <c r="H365" s="1084" t="s">
        <v>442</v>
      </c>
      <c r="I365" s="1084" t="s">
        <v>443</v>
      </c>
      <c r="J365" s="992"/>
      <c r="K365" s="1004"/>
      <c r="L365" s="1004"/>
      <c r="M365" s="1004" t="s">
        <v>441</v>
      </c>
    </row>
    <row r="366" spans="1:13">
      <c r="A366" s="195">
        <v>7.2</v>
      </c>
      <c r="B366" s="189" t="s">
        <v>61</v>
      </c>
      <c r="C366" s="2130">
        <v>5</v>
      </c>
      <c r="D366" s="1096"/>
      <c r="E366" s="1096"/>
      <c r="F366" s="1096"/>
      <c r="G366" s="1096"/>
      <c r="H366" s="268" t="s">
        <v>453</v>
      </c>
      <c r="I366" s="663"/>
      <c r="J366" s="1100"/>
      <c r="K366" s="1128"/>
      <c r="L366" s="1129">
        <f>I366</f>
        <v>0</v>
      </c>
      <c r="M366" s="1129">
        <f>C366*L366</f>
        <v>0</v>
      </c>
    </row>
    <row r="367" spans="1:13">
      <c r="A367" s="1028"/>
      <c r="B367" s="191" t="s">
        <v>573</v>
      </c>
      <c r="C367" s="2099"/>
      <c r="D367" s="1097"/>
      <c r="E367" s="1097"/>
      <c r="F367" s="1097"/>
      <c r="G367" s="1097"/>
      <c r="H367" s="1254" t="s">
        <v>454</v>
      </c>
      <c r="I367" s="1098"/>
      <c r="J367" s="1099"/>
      <c r="K367" s="1010"/>
      <c r="L367" s="1012"/>
      <c r="M367" s="1010"/>
    </row>
    <row r="368" spans="1:13">
      <c r="A368" s="1028"/>
      <c r="B368" s="2405" t="s">
        <v>73</v>
      </c>
      <c r="C368" s="2398"/>
      <c r="D368" s="2406"/>
      <c r="E368" s="2406"/>
      <c r="F368" s="2406"/>
      <c r="G368" s="2406"/>
      <c r="H368" s="2406"/>
      <c r="I368" s="1299"/>
      <c r="J368" s="1321"/>
      <c r="K368" s="1322"/>
      <c r="L368" s="1322"/>
      <c r="M368" s="1322"/>
    </row>
    <row r="369" spans="1:23" ht="20.45" customHeight="1">
      <c r="A369" s="1028"/>
      <c r="B369" s="2280" t="s">
        <v>832</v>
      </c>
      <c r="C369" s="2133"/>
      <c r="D369" s="2403"/>
      <c r="E369" s="2403"/>
      <c r="F369" s="2403"/>
      <c r="G369" s="2403"/>
      <c r="H369" s="2403"/>
      <c r="I369" s="2328"/>
      <c r="J369" s="2329"/>
      <c r="K369" s="2034"/>
      <c r="L369" s="2034"/>
      <c r="M369" s="2034"/>
    </row>
    <row r="370" spans="1:23">
      <c r="A370" s="2042"/>
      <c r="B370" s="2407" t="s">
        <v>9</v>
      </c>
      <c r="C370" s="2395"/>
      <c r="D370" s="2408"/>
      <c r="E370" s="2408"/>
      <c r="F370" s="2408"/>
      <c r="G370" s="2408"/>
      <c r="H370" s="2408"/>
      <c r="I370" s="2409"/>
      <c r="J370" s="2410"/>
      <c r="K370" s="2040"/>
      <c r="L370" s="2040"/>
      <c r="M370" s="2040"/>
    </row>
    <row r="371" spans="1:23">
      <c r="A371" s="1028"/>
      <c r="B371" s="191" t="s">
        <v>458</v>
      </c>
      <c r="C371" s="2076"/>
      <c r="D371" s="1375"/>
      <c r="E371" s="1375"/>
      <c r="F371" s="1375"/>
      <c r="G371" s="1375"/>
      <c r="H371" s="1375"/>
      <c r="I371" s="226"/>
      <c r="J371" s="1269"/>
      <c r="K371" s="1010"/>
      <c r="L371" s="1010"/>
      <c r="M371" s="1010"/>
    </row>
    <row r="372" spans="1:23">
      <c r="A372" s="1028"/>
      <c r="B372" s="191" t="s">
        <v>826</v>
      </c>
      <c r="C372" s="2076"/>
      <c r="D372" s="1375"/>
      <c r="E372" s="1375"/>
      <c r="F372" s="1375"/>
      <c r="G372" s="1375"/>
      <c r="H372" s="1375"/>
      <c r="I372" s="1281"/>
      <c r="J372" s="1269"/>
      <c r="K372" s="1010"/>
      <c r="L372" s="1010"/>
      <c r="M372" s="1010"/>
    </row>
    <row r="373" spans="1:23">
      <c r="A373" s="1028"/>
      <c r="B373" s="2405" t="s">
        <v>827</v>
      </c>
      <c r="C373" s="2160"/>
      <c r="D373" s="1373"/>
      <c r="E373" s="1373"/>
      <c r="F373" s="1373"/>
      <c r="G373" s="1373"/>
      <c r="H373" s="1373"/>
      <c r="I373" s="1259"/>
      <c r="J373" s="1309"/>
      <c r="K373" s="1308"/>
      <c r="L373" s="1308"/>
      <c r="M373" s="1308"/>
    </row>
    <row r="374" spans="1:23">
      <c r="A374" s="1028"/>
      <c r="B374" s="2407" t="s">
        <v>828</v>
      </c>
      <c r="C374" s="2161"/>
      <c r="D374" s="1374"/>
      <c r="E374" s="1374"/>
      <c r="F374" s="1374"/>
      <c r="G374" s="1374"/>
      <c r="H374" s="1374"/>
      <c r="I374" s="1324"/>
      <c r="J374" s="1319"/>
      <c r="K374" s="1320"/>
      <c r="L374" s="1320"/>
      <c r="M374" s="1320"/>
    </row>
    <row r="375" spans="1:23" ht="20.45" customHeight="1">
      <c r="A375" s="1028"/>
      <c r="B375" s="191" t="s">
        <v>829</v>
      </c>
      <c r="C375" s="2076"/>
      <c r="D375" s="1375"/>
      <c r="E375" s="1375"/>
      <c r="F375" s="1375"/>
      <c r="G375" s="1375"/>
      <c r="H375" s="1375"/>
      <c r="I375" s="226"/>
      <c r="J375" s="1269"/>
      <c r="K375" s="1010"/>
      <c r="L375" s="1010"/>
      <c r="M375" s="1010"/>
    </row>
    <row r="376" spans="1:23" s="1040" customFormat="1">
      <c r="A376" s="1028"/>
      <c r="B376" s="191" t="s">
        <v>141</v>
      </c>
      <c r="C376" s="2076"/>
      <c r="D376" s="1375"/>
      <c r="E376" s="1375"/>
      <c r="F376" s="1375"/>
      <c r="G376" s="1375"/>
      <c r="H376" s="1375"/>
      <c r="I376" s="1281"/>
      <c r="J376" s="1269"/>
      <c r="K376" s="1010"/>
      <c r="L376" s="1010"/>
      <c r="M376" s="1010"/>
      <c r="N376" s="1039"/>
      <c r="O376" s="1039"/>
      <c r="P376" s="1039"/>
      <c r="Q376" s="1039"/>
      <c r="R376" s="1039"/>
      <c r="S376" s="1039"/>
      <c r="T376" s="1039"/>
      <c r="U376" s="1039"/>
      <c r="V376" s="1039"/>
      <c r="W376" s="1039"/>
    </row>
    <row r="377" spans="1:23">
      <c r="A377" s="1028"/>
      <c r="B377" s="2405" t="s">
        <v>830</v>
      </c>
      <c r="C377" s="2160"/>
      <c r="D377" s="1373"/>
      <c r="E377" s="1373"/>
      <c r="F377" s="1373"/>
      <c r="G377" s="1373"/>
      <c r="H377" s="1373"/>
      <c r="I377" s="1279"/>
      <c r="J377" s="1376"/>
      <c r="K377" s="1308"/>
      <c r="L377" s="1308"/>
      <c r="M377" s="1308"/>
    </row>
    <row r="378" spans="1:23">
      <c r="A378" s="2042"/>
      <c r="B378" s="1971" t="s">
        <v>831</v>
      </c>
      <c r="C378" s="2133"/>
      <c r="D378" s="2403"/>
      <c r="E378" s="2403"/>
      <c r="F378" s="2403"/>
      <c r="G378" s="2403"/>
      <c r="H378" s="2403"/>
      <c r="I378" s="2404"/>
      <c r="J378" s="2060"/>
      <c r="K378" s="2034"/>
      <c r="L378" s="2034"/>
      <c r="M378" s="2034"/>
    </row>
    <row r="379" spans="1:23" s="1040" customFormat="1">
      <c r="A379" s="1073"/>
      <c r="B379" s="1145" t="s">
        <v>833</v>
      </c>
      <c r="C379" s="2131">
        <f>SUM(C340:C378)</f>
        <v>10</v>
      </c>
      <c r="D379" s="1146"/>
      <c r="E379" s="1146"/>
      <c r="F379" s="1146"/>
      <c r="G379" s="1146"/>
      <c r="H379" s="1146"/>
      <c r="I379" s="1147"/>
      <c r="J379" s="1070"/>
      <c r="K379" s="1148"/>
      <c r="L379" s="1148"/>
      <c r="M379" s="1250">
        <f>SUM(M340:M378)</f>
        <v>0</v>
      </c>
      <c r="N379" s="1039"/>
      <c r="O379" s="1039"/>
      <c r="P379" s="1039"/>
      <c r="Q379" s="1039"/>
      <c r="R379" s="1039"/>
      <c r="S379" s="1039"/>
    </row>
    <row r="380" spans="1:23">
      <c r="A380" s="1073"/>
      <c r="B380" s="1145" t="s">
        <v>467</v>
      </c>
      <c r="C380" s="2083"/>
      <c r="D380" s="1149"/>
      <c r="E380" s="1150"/>
      <c r="F380" s="1150"/>
      <c r="G380" s="1150"/>
      <c r="H380" s="1150"/>
      <c r="I380" s="1151"/>
      <c r="J380" s="2470" t="str">
        <f>IF(M380&gt;4.5,"ดีมาก",IF(M380&gt;3.5,"ดี",IF(M380&gt;2.5,"พอใช้",IF(M380&gt;1.5,"ควรปรับปรุง","ต้องปรับปรุง"))))</f>
        <v>ต้องปรับปรุง</v>
      </c>
      <c r="K380" s="2471"/>
      <c r="L380" s="2471"/>
      <c r="M380" s="1143">
        <f>M379/C379</f>
        <v>0</v>
      </c>
    </row>
    <row r="381" spans="1:23">
      <c r="A381" s="1023"/>
      <c r="B381" s="158"/>
      <c r="C381" s="2118"/>
      <c r="D381" s="67"/>
      <c r="E381" s="67"/>
      <c r="F381" s="67"/>
      <c r="G381" s="67"/>
      <c r="H381" s="67"/>
      <c r="I381" s="158"/>
      <c r="J381" s="678"/>
    </row>
    <row r="382" spans="1:23">
      <c r="A382" s="1023"/>
      <c r="B382" s="158"/>
      <c r="C382" s="2118"/>
      <c r="D382" s="67"/>
      <c r="E382" s="67"/>
      <c r="F382" s="67"/>
      <c r="G382" s="67"/>
      <c r="H382" s="67"/>
      <c r="I382" s="158"/>
      <c r="J382" s="678"/>
    </row>
    <row r="383" spans="1:23">
      <c r="A383" s="1023"/>
      <c r="B383" s="158"/>
      <c r="C383" s="2118"/>
      <c r="D383" s="67"/>
      <c r="E383" s="67"/>
      <c r="F383" s="67"/>
      <c r="G383" s="67"/>
      <c r="H383" s="67"/>
      <c r="I383" s="158"/>
      <c r="J383" s="678"/>
    </row>
    <row r="384" spans="1:23">
      <c r="A384" s="1023"/>
      <c r="B384" s="158"/>
      <c r="C384" s="2118"/>
      <c r="D384" s="67"/>
      <c r="E384" s="67"/>
      <c r="F384" s="67"/>
      <c r="G384" s="67"/>
      <c r="H384" s="67"/>
      <c r="I384" s="158"/>
      <c r="J384" s="678"/>
    </row>
    <row r="385" spans="1:13">
      <c r="A385" s="1023"/>
      <c r="B385" s="158"/>
      <c r="C385" s="2118"/>
      <c r="D385" s="67"/>
      <c r="E385" s="67"/>
      <c r="F385" s="67"/>
      <c r="G385" s="67"/>
      <c r="H385" s="67"/>
      <c r="I385" s="158"/>
      <c r="J385" s="678"/>
    </row>
    <row r="386" spans="1:13">
      <c r="A386" s="1023"/>
      <c r="B386" s="1063" t="s">
        <v>492</v>
      </c>
      <c r="C386" s="2099"/>
      <c r="D386" s="158"/>
      <c r="E386" s="158"/>
      <c r="F386" s="158"/>
      <c r="G386" s="158"/>
      <c r="H386" s="1064"/>
      <c r="I386" s="1064"/>
      <c r="J386" s="999"/>
      <c r="M386" s="999" t="s">
        <v>852</v>
      </c>
    </row>
    <row r="387" spans="1:13" s="996" customFormat="1" ht="19.5">
      <c r="A387" s="1000" t="s">
        <v>3</v>
      </c>
      <c r="B387" s="986" t="s">
        <v>0</v>
      </c>
      <c r="C387" s="2135" t="s">
        <v>428</v>
      </c>
      <c r="D387" s="987"/>
      <c r="E387" s="988"/>
      <c r="F387" s="988" t="s">
        <v>429</v>
      </c>
      <c r="G387" s="989"/>
      <c r="H387" s="989"/>
      <c r="I387" s="990"/>
      <c r="J387" s="991" t="s">
        <v>430</v>
      </c>
      <c r="K387" s="1001" t="s">
        <v>445</v>
      </c>
      <c r="L387" s="1001" t="s">
        <v>432</v>
      </c>
      <c r="M387" s="1001" t="s">
        <v>433</v>
      </c>
    </row>
    <row r="388" spans="1:13" s="996" customFormat="1" ht="19.5">
      <c r="A388" s="1002"/>
      <c r="B388" s="1003"/>
      <c r="C388" s="2136" t="s">
        <v>434</v>
      </c>
      <c r="D388" s="2467" t="s">
        <v>429</v>
      </c>
      <c r="E388" s="2468"/>
      <c r="F388" s="2468"/>
      <c r="G388" s="2468"/>
      <c r="H388" s="2468"/>
      <c r="I388" s="2469"/>
      <c r="J388" s="992" t="s">
        <v>436</v>
      </c>
      <c r="K388" s="1004" t="s">
        <v>437</v>
      </c>
      <c r="L388" s="1004" t="s">
        <v>438</v>
      </c>
      <c r="M388" s="1004" t="s">
        <v>439</v>
      </c>
    </row>
    <row r="389" spans="1:13" s="996" customFormat="1" ht="19.5">
      <c r="A389" s="1002"/>
      <c r="B389" s="1003"/>
      <c r="C389" s="2136" t="s">
        <v>439</v>
      </c>
      <c r="D389" s="1289" t="s">
        <v>435</v>
      </c>
      <c r="E389" s="1290" t="s">
        <v>497</v>
      </c>
      <c r="F389" s="1289" t="s">
        <v>435</v>
      </c>
      <c r="G389" s="1290" t="s">
        <v>496</v>
      </c>
      <c r="H389" s="1289" t="s">
        <v>435</v>
      </c>
      <c r="I389" s="1290" t="s">
        <v>495</v>
      </c>
      <c r="J389" s="992"/>
      <c r="K389" s="1004" t="s">
        <v>436</v>
      </c>
      <c r="L389" s="1004" t="s">
        <v>441</v>
      </c>
      <c r="M389" s="1004" t="s">
        <v>446</v>
      </c>
    </row>
    <row r="390" spans="1:13" s="996" customFormat="1" ht="19.5">
      <c r="A390" s="1002"/>
      <c r="B390" s="1003"/>
      <c r="C390" s="2145"/>
      <c r="D390" s="1084" t="s">
        <v>442</v>
      </c>
      <c r="E390" s="1084" t="s">
        <v>443</v>
      </c>
      <c r="F390" s="1084" t="s">
        <v>442</v>
      </c>
      <c r="G390" s="1084" t="s">
        <v>443</v>
      </c>
      <c r="H390" s="1084" t="s">
        <v>442</v>
      </c>
      <c r="I390" s="1084" t="s">
        <v>443</v>
      </c>
      <c r="J390" s="992"/>
      <c r="K390" s="1004"/>
      <c r="L390" s="1004"/>
      <c r="M390" s="1004" t="s">
        <v>441</v>
      </c>
    </row>
    <row r="391" spans="1:13">
      <c r="A391" s="392">
        <v>1</v>
      </c>
      <c r="B391" s="189" t="s">
        <v>614</v>
      </c>
      <c r="C391" s="2092">
        <v>5</v>
      </c>
      <c r="D391" s="1096"/>
      <c r="E391" s="1096"/>
      <c r="F391" s="1096"/>
      <c r="G391" s="1096"/>
      <c r="H391" s="268" t="s">
        <v>453</v>
      </c>
      <c r="I391" s="663"/>
      <c r="J391" s="1100"/>
      <c r="K391" s="1128"/>
      <c r="L391" s="1129">
        <f>I391</f>
        <v>0</v>
      </c>
      <c r="M391" s="1129">
        <f>C391*L391</f>
        <v>0</v>
      </c>
    </row>
    <row r="392" spans="1:13">
      <c r="A392" s="1028"/>
      <c r="B392" s="191" t="s">
        <v>613</v>
      </c>
      <c r="C392" s="311"/>
      <c r="D392" s="1097"/>
      <c r="E392" s="1097"/>
      <c r="F392" s="1097"/>
      <c r="G392" s="1097"/>
      <c r="H392" s="1254" t="s">
        <v>454</v>
      </c>
      <c r="I392" s="1098"/>
      <c r="J392" s="1099"/>
      <c r="K392" s="1010"/>
      <c r="L392" s="1012"/>
      <c r="M392" s="1010"/>
    </row>
    <row r="393" spans="1:13">
      <c r="A393" s="1028"/>
      <c r="B393" s="191" t="s">
        <v>573</v>
      </c>
      <c r="C393" s="311"/>
      <c r="D393" s="1280"/>
      <c r="E393" s="1280"/>
      <c r="F393" s="1280"/>
      <c r="G393" s="1280"/>
      <c r="H393" s="1280"/>
      <c r="I393" s="1281"/>
      <c r="J393" s="1269"/>
      <c r="K393" s="1010"/>
      <c r="L393" s="1010"/>
      <c r="M393" s="1010"/>
    </row>
    <row r="394" spans="1:13">
      <c r="A394" s="1028"/>
      <c r="B394" s="2030" t="s">
        <v>624</v>
      </c>
      <c r="C394" s="2122"/>
      <c r="D394" s="1340"/>
      <c r="E394" s="1340"/>
      <c r="F394" s="1340"/>
      <c r="G394" s="1340"/>
      <c r="H394" s="1340"/>
      <c r="I394" s="1253"/>
      <c r="J394" s="1370"/>
      <c r="K394" s="1310"/>
      <c r="L394" s="1310"/>
      <c r="M394" s="1310"/>
    </row>
    <row r="395" spans="1:13">
      <c r="A395" s="1028"/>
      <c r="B395" s="1456" t="s">
        <v>615</v>
      </c>
      <c r="C395" s="2094"/>
      <c r="D395" s="1341"/>
      <c r="E395" s="1341"/>
      <c r="F395" s="1341"/>
      <c r="G395" s="1341"/>
      <c r="H395" s="1341"/>
      <c r="I395" s="942"/>
      <c r="J395" s="1125"/>
      <c r="K395" s="1010"/>
      <c r="L395" s="1010"/>
      <c r="M395" s="1010"/>
    </row>
    <row r="396" spans="1:13">
      <c r="A396" s="1029"/>
      <c r="B396" s="1456" t="s">
        <v>616</v>
      </c>
      <c r="C396" s="2162"/>
      <c r="D396" s="2032"/>
      <c r="E396" s="2032"/>
      <c r="F396" s="2032"/>
      <c r="G396" s="2032"/>
      <c r="H396" s="2032"/>
      <c r="I396" s="2032"/>
      <c r="J396" s="2033"/>
      <c r="K396" s="2034"/>
      <c r="L396" s="2034"/>
      <c r="M396" s="2034"/>
    </row>
    <row r="397" spans="1:13">
      <c r="A397" s="1028"/>
      <c r="B397" s="2035" t="s">
        <v>617</v>
      </c>
      <c r="C397" s="2096"/>
      <c r="D397" s="2036"/>
      <c r="E397" s="2036"/>
      <c r="F397" s="2036"/>
      <c r="G397" s="2036"/>
      <c r="H397" s="2036"/>
      <c r="I397" s="1956"/>
      <c r="J397" s="1932"/>
      <c r="K397" s="1322"/>
      <c r="L397" s="1322"/>
      <c r="M397" s="1322"/>
    </row>
    <row r="398" spans="1:13">
      <c r="A398" s="1028"/>
      <c r="B398" s="2037" t="s">
        <v>618</v>
      </c>
      <c r="C398" s="2163"/>
      <c r="D398" s="2038"/>
      <c r="E398" s="2038"/>
      <c r="F398" s="2038"/>
      <c r="G398" s="2038"/>
      <c r="H398" s="2038"/>
      <c r="I398" s="2038"/>
      <c r="J398" s="2039"/>
      <c r="K398" s="2040"/>
      <c r="L398" s="2040"/>
      <c r="M398" s="2040"/>
    </row>
    <row r="399" spans="1:13">
      <c r="A399" s="1028"/>
      <c r="B399" s="2041" t="s">
        <v>619</v>
      </c>
      <c r="C399" s="311"/>
      <c r="D399" s="1282"/>
      <c r="E399" s="1282"/>
      <c r="F399" s="1282"/>
      <c r="G399" s="1282"/>
      <c r="H399" s="1282"/>
      <c r="I399" s="214"/>
      <c r="J399" s="1283"/>
      <c r="K399" s="1010"/>
      <c r="L399" s="1010"/>
      <c r="M399" s="1010"/>
    </row>
    <row r="400" spans="1:13">
      <c r="A400" s="1028"/>
      <c r="B400" s="1457" t="s">
        <v>620</v>
      </c>
      <c r="C400" s="2093"/>
      <c r="D400" s="1343"/>
      <c r="E400" s="1343"/>
      <c r="F400" s="1343"/>
      <c r="G400" s="1343"/>
      <c r="H400" s="1343"/>
      <c r="I400" s="958"/>
      <c r="J400" s="1307"/>
      <c r="K400" s="1308"/>
      <c r="L400" s="1308"/>
      <c r="M400" s="1308"/>
    </row>
    <row r="401" spans="1:13">
      <c r="A401" s="2042"/>
      <c r="B401" s="1457" t="s">
        <v>621</v>
      </c>
      <c r="C401" s="2162"/>
      <c r="D401" s="2032"/>
      <c r="E401" s="2032"/>
      <c r="F401" s="2032"/>
      <c r="G401" s="2032"/>
      <c r="H401" s="2032"/>
      <c r="I401" s="2032"/>
      <c r="J401" s="2033"/>
      <c r="K401" s="2034"/>
      <c r="L401" s="2034"/>
      <c r="M401" s="2034"/>
    </row>
    <row r="402" spans="1:13">
      <c r="A402" s="2043"/>
      <c r="B402" s="2044"/>
      <c r="C402" s="2164"/>
      <c r="D402" s="2045"/>
      <c r="E402" s="2045"/>
      <c r="F402" s="2045"/>
      <c r="G402" s="2045"/>
      <c r="H402" s="2045"/>
      <c r="I402" s="2045"/>
      <c r="J402" s="2046"/>
      <c r="K402" s="2047"/>
      <c r="L402" s="2047"/>
      <c r="M402" s="2047"/>
    </row>
    <row r="403" spans="1:13">
      <c r="A403" s="1065"/>
      <c r="B403" s="1066"/>
      <c r="C403" s="2099"/>
      <c r="D403" s="588"/>
      <c r="E403" s="588"/>
      <c r="F403" s="588"/>
      <c r="G403" s="588"/>
      <c r="H403" s="588"/>
      <c r="I403" s="588"/>
      <c r="J403" s="678"/>
      <c r="K403" s="158"/>
      <c r="L403" s="158"/>
      <c r="M403" s="158"/>
    </row>
    <row r="404" spans="1:13">
      <c r="A404" s="1065"/>
      <c r="B404" s="1066"/>
      <c r="C404" s="2099"/>
      <c r="D404" s="588"/>
      <c r="E404" s="588"/>
      <c r="F404" s="588"/>
      <c r="G404" s="588"/>
      <c r="H404" s="588"/>
      <c r="I404" s="588"/>
      <c r="J404" s="678"/>
      <c r="K404" s="158"/>
      <c r="L404" s="158"/>
      <c r="M404" s="158"/>
    </row>
    <row r="405" spans="1:13">
      <c r="A405" s="1065"/>
      <c r="B405" s="1066"/>
      <c r="C405" s="2099"/>
      <c r="D405" s="588"/>
      <c r="E405" s="588"/>
      <c r="F405" s="588"/>
      <c r="G405" s="588"/>
      <c r="H405" s="588"/>
      <c r="I405" s="588"/>
      <c r="J405" s="678"/>
      <c r="K405" s="158"/>
      <c r="L405" s="158"/>
      <c r="M405" s="158"/>
    </row>
    <row r="406" spans="1:13">
      <c r="A406" s="1065"/>
      <c r="B406" s="1066"/>
      <c r="C406" s="2099"/>
      <c r="D406" s="588"/>
      <c r="E406" s="588"/>
      <c r="F406" s="588"/>
      <c r="G406" s="588"/>
      <c r="H406" s="588"/>
      <c r="I406" s="588"/>
      <c r="J406" s="678"/>
    </row>
    <row r="407" spans="1:13">
      <c r="A407" s="1065"/>
      <c r="B407" s="1066"/>
      <c r="C407" s="2099"/>
      <c r="D407" s="588"/>
      <c r="E407" s="588"/>
      <c r="F407" s="588"/>
      <c r="G407" s="588"/>
      <c r="H407" s="588"/>
      <c r="I407" s="588"/>
      <c r="J407" s="678"/>
    </row>
    <row r="408" spans="1:13">
      <c r="A408" s="1065"/>
      <c r="B408" s="1066"/>
      <c r="C408" s="2099"/>
      <c r="D408" s="588"/>
      <c r="E408" s="588"/>
      <c r="F408" s="588"/>
      <c r="G408" s="588"/>
      <c r="H408" s="588"/>
      <c r="I408" s="588"/>
      <c r="J408" s="678"/>
    </row>
    <row r="409" spans="1:13">
      <c r="A409" s="1065"/>
      <c r="B409" s="1066"/>
      <c r="C409" s="2099"/>
      <c r="D409" s="588"/>
      <c r="E409" s="588"/>
      <c r="F409" s="588"/>
      <c r="G409" s="588"/>
      <c r="H409" s="588"/>
      <c r="I409" s="588"/>
      <c r="J409" s="678"/>
    </row>
    <row r="410" spans="1:13">
      <c r="A410" s="1065"/>
      <c r="B410" s="1066"/>
      <c r="C410" s="2099"/>
      <c r="D410" s="588"/>
      <c r="E410" s="588"/>
      <c r="F410" s="588"/>
      <c r="G410" s="588"/>
      <c r="H410" s="588"/>
      <c r="I410" s="588"/>
      <c r="J410" s="678"/>
    </row>
    <row r="411" spans="1:13">
      <c r="A411" s="1023"/>
      <c r="B411" s="1063" t="s">
        <v>468</v>
      </c>
      <c r="C411" s="2099"/>
      <c r="D411" s="158"/>
      <c r="E411" s="158"/>
      <c r="F411" s="158"/>
      <c r="G411" s="158"/>
      <c r="H411" s="1064"/>
      <c r="I411" s="1064"/>
      <c r="J411" s="999"/>
      <c r="M411" s="999" t="s">
        <v>853</v>
      </c>
    </row>
    <row r="412" spans="1:13" s="996" customFormat="1" ht="19.5">
      <c r="A412" s="1000" t="s">
        <v>3</v>
      </c>
      <c r="B412" s="986" t="s">
        <v>0</v>
      </c>
      <c r="C412" s="2135" t="s">
        <v>428</v>
      </c>
      <c r="D412" s="2467" t="s">
        <v>429</v>
      </c>
      <c r="E412" s="2468"/>
      <c r="F412" s="2468"/>
      <c r="G412" s="2468"/>
      <c r="H412" s="2468"/>
      <c r="I412" s="2469"/>
      <c r="J412" s="991" t="s">
        <v>430</v>
      </c>
      <c r="K412" s="1001" t="s">
        <v>445</v>
      </c>
      <c r="L412" s="1001" t="s">
        <v>432</v>
      </c>
      <c r="M412" s="1001" t="s">
        <v>433</v>
      </c>
    </row>
    <row r="413" spans="1:13" s="996" customFormat="1" ht="19.5">
      <c r="A413" s="1002"/>
      <c r="B413" s="1003"/>
      <c r="C413" s="2136" t="s">
        <v>434</v>
      </c>
      <c r="D413" s="1289" t="s">
        <v>435</v>
      </c>
      <c r="E413" s="1290" t="s">
        <v>497</v>
      </c>
      <c r="F413" s="1289" t="s">
        <v>435</v>
      </c>
      <c r="G413" s="1290" t="s">
        <v>496</v>
      </c>
      <c r="H413" s="1289" t="s">
        <v>435</v>
      </c>
      <c r="I413" s="1290" t="s">
        <v>495</v>
      </c>
      <c r="J413" s="992" t="s">
        <v>436</v>
      </c>
      <c r="K413" s="1004" t="s">
        <v>437</v>
      </c>
      <c r="L413" s="1004" t="s">
        <v>438</v>
      </c>
      <c r="M413" s="1004" t="s">
        <v>439</v>
      </c>
    </row>
    <row r="414" spans="1:13" s="996" customFormat="1" ht="19.5">
      <c r="A414" s="1002"/>
      <c r="B414" s="1003"/>
      <c r="C414" s="2136" t="s">
        <v>439</v>
      </c>
      <c r="D414" s="1005" t="s">
        <v>440</v>
      </c>
      <c r="E414" s="1005" t="s">
        <v>431</v>
      </c>
      <c r="F414" s="1005" t="s">
        <v>440</v>
      </c>
      <c r="G414" s="1005" t="s">
        <v>431</v>
      </c>
      <c r="H414" s="1005" t="s">
        <v>440</v>
      </c>
      <c r="I414" s="1005" t="s">
        <v>431</v>
      </c>
      <c r="J414" s="992"/>
      <c r="K414" s="1004" t="s">
        <v>436</v>
      </c>
      <c r="L414" s="1004" t="s">
        <v>441</v>
      </c>
      <c r="M414" s="1004" t="s">
        <v>446</v>
      </c>
    </row>
    <row r="415" spans="1:13" s="996" customFormat="1" ht="19.5">
      <c r="A415" s="1002"/>
      <c r="B415" s="1003"/>
      <c r="C415" s="2145"/>
      <c r="D415" s="1084" t="s">
        <v>442</v>
      </c>
      <c r="E415" s="1084" t="s">
        <v>443</v>
      </c>
      <c r="F415" s="1084" t="s">
        <v>442</v>
      </c>
      <c r="G415" s="1084" t="s">
        <v>443</v>
      </c>
      <c r="H415" s="1084" t="s">
        <v>442</v>
      </c>
      <c r="I415" s="1084" t="s">
        <v>443</v>
      </c>
      <c r="J415" s="992"/>
      <c r="K415" s="1004"/>
      <c r="L415" s="1004"/>
      <c r="M415" s="1004" t="s">
        <v>441</v>
      </c>
    </row>
    <row r="416" spans="1:13">
      <c r="A416" s="392">
        <v>2</v>
      </c>
      <c r="B416" s="1537" t="s">
        <v>623</v>
      </c>
      <c r="C416" s="2074">
        <v>5</v>
      </c>
      <c r="D416" s="1096"/>
      <c r="E416" s="1096"/>
      <c r="F416" s="1096"/>
      <c r="G416" s="1096"/>
      <c r="H416" s="268" t="s">
        <v>453</v>
      </c>
      <c r="I416" s="663"/>
      <c r="J416" s="1100"/>
      <c r="K416" s="1128"/>
      <c r="L416" s="1129">
        <f>I416</f>
        <v>0</v>
      </c>
      <c r="M416" s="1129">
        <f>C416*L416</f>
        <v>0</v>
      </c>
    </row>
    <row r="417" spans="1:13">
      <c r="A417" s="1028"/>
      <c r="B417" s="1465" t="s">
        <v>622</v>
      </c>
      <c r="C417" s="311"/>
      <c r="D417" s="1097"/>
      <c r="E417" s="1097"/>
      <c r="F417" s="1097"/>
      <c r="G417" s="1097"/>
      <c r="H417" s="1254" t="s">
        <v>454</v>
      </c>
      <c r="I417" s="1098"/>
      <c r="J417" s="1099"/>
      <c r="K417" s="1010"/>
      <c r="L417" s="1012"/>
      <c r="M417" s="1010"/>
    </row>
    <row r="418" spans="1:13">
      <c r="A418" s="1028"/>
      <c r="B418" s="191" t="s">
        <v>573</v>
      </c>
      <c r="C418" s="311"/>
      <c r="D418" s="1282"/>
      <c r="E418" s="1282"/>
      <c r="F418" s="1282"/>
      <c r="G418" s="1282"/>
      <c r="H418" s="1282"/>
      <c r="I418" s="1282"/>
      <c r="J418" s="1283"/>
      <c r="K418" s="1010"/>
      <c r="L418" s="1010"/>
      <c r="M418" s="1010"/>
    </row>
    <row r="419" spans="1:13">
      <c r="A419" s="1028"/>
      <c r="B419" s="2048" t="s">
        <v>625</v>
      </c>
      <c r="C419" s="2122"/>
      <c r="D419" s="1340"/>
      <c r="E419" s="1340"/>
      <c r="F419" s="1340"/>
      <c r="G419" s="1340"/>
      <c r="H419" s="1340"/>
      <c r="I419" s="1253"/>
      <c r="J419" s="1370"/>
      <c r="K419" s="1310"/>
      <c r="L419" s="1310"/>
      <c r="M419" s="1310"/>
    </row>
    <row r="420" spans="1:13">
      <c r="A420" s="1028"/>
      <c r="B420" s="1457" t="s">
        <v>760</v>
      </c>
      <c r="C420" s="2094"/>
      <c r="D420" s="1341"/>
      <c r="E420" s="1341"/>
      <c r="F420" s="1341"/>
      <c r="G420" s="1341"/>
      <c r="H420" s="1341"/>
      <c r="I420" s="942"/>
      <c r="J420" s="1125"/>
      <c r="K420" s="1010"/>
      <c r="L420" s="1010"/>
      <c r="M420" s="1010"/>
    </row>
    <row r="421" spans="1:13">
      <c r="A421" s="1029"/>
      <c r="B421" s="1457" t="s">
        <v>761</v>
      </c>
      <c r="C421" s="2162"/>
      <c r="D421" s="2032"/>
      <c r="E421" s="2032"/>
      <c r="F421" s="2032"/>
      <c r="G421" s="2032"/>
      <c r="H421" s="2032"/>
      <c r="I421" s="2032"/>
      <c r="J421" s="2033"/>
      <c r="K421" s="2034"/>
      <c r="L421" s="2034"/>
      <c r="M421" s="2034"/>
    </row>
    <row r="422" spans="1:13">
      <c r="A422" s="2042"/>
      <c r="B422" s="1457" t="s">
        <v>762</v>
      </c>
      <c r="C422" s="2163"/>
      <c r="D422" s="2038"/>
      <c r="E422" s="2038"/>
      <c r="F422" s="2038"/>
      <c r="G422" s="2038"/>
      <c r="H422" s="2038"/>
      <c r="I422" s="2038"/>
      <c r="J422" s="2039"/>
      <c r="K422" s="2040"/>
      <c r="L422" s="2040"/>
      <c r="M422" s="2040"/>
    </row>
    <row r="423" spans="1:13" ht="19.149999999999999" customHeight="1">
      <c r="A423" s="1028"/>
      <c r="B423" s="2049" t="s">
        <v>763</v>
      </c>
      <c r="C423" s="2096"/>
      <c r="D423" s="2036"/>
      <c r="E423" s="2036"/>
      <c r="F423" s="2036"/>
      <c r="G423" s="2036"/>
      <c r="H423" s="2036"/>
      <c r="I423" s="1956"/>
      <c r="J423" s="1932"/>
      <c r="K423" s="1322"/>
      <c r="L423" s="1322"/>
      <c r="M423" s="1322"/>
    </row>
    <row r="424" spans="1:13" ht="20.45" customHeight="1">
      <c r="A424" s="1028"/>
      <c r="B424" s="2050" t="s">
        <v>764</v>
      </c>
      <c r="C424" s="2163"/>
      <c r="D424" s="2038"/>
      <c r="E424" s="2038"/>
      <c r="F424" s="2038"/>
      <c r="G424" s="2038"/>
      <c r="H424" s="2038"/>
      <c r="I424" s="2038"/>
      <c r="J424" s="2039"/>
      <c r="K424" s="2040"/>
      <c r="L424" s="2040"/>
      <c r="M424" s="2040"/>
    </row>
    <row r="425" spans="1:13">
      <c r="A425" s="1028"/>
      <c r="B425" s="731" t="s">
        <v>619</v>
      </c>
      <c r="C425" s="311"/>
      <c r="D425" s="1282"/>
      <c r="E425" s="1282"/>
      <c r="F425" s="1282"/>
      <c r="G425" s="1282"/>
      <c r="H425" s="1282"/>
      <c r="I425" s="214"/>
      <c r="J425" s="1283"/>
      <c r="K425" s="1010"/>
      <c r="L425" s="1010"/>
      <c r="M425" s="1010"/>
    </row>
    <row r="426" spans="1:13">
      <c r="A426" s="1028"/>
      <c r="B426" s="2051" t="s">
        <v>620</v>
      </c>
      <c r="C426" s="2093"/>
      <c r="D426" s="1343"/>
      <c r="E426" s="1343"/>
      <c r="F426" s="1343"/>
      <c r="G426" s="1343"/>
      <c r="H426" s="1343"/>
      <c r="I426" s="958"/>
      <c r="J426" s="1307"/>
      <c r="K426" s="1308"/>
      <c r="L426" s="1308"/>
      <c r="M426" s="1308"/>
    </row>
    <row r="427" spans="1:13">
      <c r="A427" s="1028"/>
      <c r="B427" s="2052" t="s">
        <v>621</v>
      </c>
      <c r="C427" s="2095"/>
      <c r="D427" s="1372"/>
      <c r="E427" s="1372"/>
      <c r="F427" s="1372"/>
      <c r="G427" s="1372"/>
      <c r="H427" s="1372"/>
      <c r="I427" s="1372"/>
      <c r="J427" s="1371"/>
      <c r="K427" s="1320"/>
      <c r="L427" s="1320"/>
      <c r="M427" s="1320"/>
    </row>
    <row r="428" spans="1:13">
      <c r="A428" s="1073"/>
      <c r="B428" s="1021" t="s">
        <v>834</v>
      </c>
      <c r="C428" s="2131">
        <f>SUM(C391:C427)</f>
        <v>10</v>
      </c>
      <c r="D428" s="1089"/>
      <c r="E428" s="1089"/>
      <c r="F428" s="1089"/>
      <c r="G428" s="1089"/>
      <c r="H428" s="1089"/>
      <c r="I428" s="1089"/>
      <c r="J428" s="1022"/>
      <c r="K428" s="1144"/>
      <c r="L428" s="1144"/>
      <c r="M428" s="2131">
        <f>SUM(M391:M427)</f>
        <v>0</v>
      </c>
    </row>
    <row r="429" spans="1:13">
      <c r="A429" s="1073"/>
      <c r="B429" s="1021" t="s">
        <v>470</v>
      </c>
      <c r="C429" s="2081"/>
      <c r="D429" s="1089"/>
      <c r="E429" s="1089"/>
      <c r="F429" s="1089"/>
      <c r="G429" s="1089"/>
      <c r="H429" s="1089"/>
      <c r="I429" s="1089"/>
      <c r="J429" s="2470" t="str">
        <f>IF(M429&gt;4.5,"ดีมาก",IF(M429&gt;3.5,"ดี",IF(M429&gt;2.5,"พอใช้",IF(M429&gt;1.5,"ควรปรับปรุง","ต้องปรับปรุง"))))</f>
        <v>ต้องปรับปรุง</v>
      </c>
      <c r="K429" s="2471"/>
      <c r="L429" s="2471"/>
      <c r="M429" s="1143">
        <f>M428/C428</f>
        <v>0</v>
      </c>
    </row>
    <row r="430" spans="1:13">
      <c r="A430" s="1051"/>
      <c r="B430" s="128"/>
      <c r="C430" s="2165"/>
      <c r="D430" s="1031"/>
      <c r="E430" s="1031"/>
      <c r="F430" s="1031"/>
      <c r="G430" s="1031"/>
      <c r="H430" s="1031"/>
      <c r="I430" s="1031"/>
      <c r="J430" s="1003"/>
    </row>
    <row r="431" spans="1:13">
      <c r="A431" s="1051"/>
      <c r="B431" s="1067"/>
      <c r="C431" s="2165"/>
      <c r="D431" s="1031"/>
      <c r="E431" s="1031"/>
      <c r="F431" s="1031"/>
      <c r="G431" s="1031"/>
      <c r="H431" s="1031"/>
      <c r="I431" s="1031"/>
      <c r="J431" s="1003"/>
    </row>
    <row r="432" spans="1:13">
      <c r="A432" s="1068"/>
      <c r="B432" s="111"/>
      <c r="C432" s="2165"/>
      <c r="D432" s="26"/>
      <c r="E432" s="26"/>
      <c r="F432" s="26"/>
      <c r="G432" s="26"/>
      <c r="H432" s="26"/>
      <c r="I432" s="25"/>
      <c r="J432" s="698"/>
    </row>
    <row r="433" spans="1:13">
      <c r="A433" s="1068"/>
      <c r="B433" s="111"/>
      <c r="C433" s="2165"/>
      <c r="D433" s="26"/>
      <c r="E433" s="26"/>
      <c r="F433" s="26"/>
      <c r="G433" s="26"/>
      <c r="H433" s="26"/>
      <c r="I433" s="25"/>
      <c r="J433" s="698"/>
    </row>
    <row r="434" spans="1:13">
      <c r="A434" s="1068"/>
      <c r="B434" s="111"/>
      <c r="C434" s="2165"/>
      <c r="D434" s="26"/>
      <c r="E434" s="26"/>
      <c r="F434" s="26"/>
      <c r="G434" s="26"/>
      <c r="H434" s="26"/>
      <c r="I434" s="25"/>
      <c r="J434" s="698"/>
    </row>
    <row r="435" spans="1:13">
      <c r="A435" s="1068"/>
      <c r="B435" s="111"/>
      <c r="C435" s="2165"/>
      <c r="D435" s="26"/>
      <c r="E435" s="26"/>
      <c r="F435" s="26"/>
      <c r="G435" s="26"/>
      <c r="H435" s="26"/>
      <c r="I435" s="25"/>
      <c r="J435" s="698"/>
    </row>
    <row r="436" spans="1:13">
      <c r="A436" s="1023"/>
      <c r="B436" s="1063" t="s">
        <v>469</v>
      </c>
      <c r="C436" s="2099"/>
      <c r="D436" s="158"/>
      <c r="E436" s="158"/>
      <c r="F436" s="158"/>
      <c r="G436" s="158"/>
      <c r="H436" s="158"/>
      <c r="I436" s="158"/>
      <c r="J436" s="999"/>
      <c r="M436" s="999" t="s">
        <v>854</v>
      </c>
    </row>
    <row r="437" spans="1:13" s="996" customFormat="1" ht="19.5">
      <c r="A437" s="1000" t="s">
        <v>3</v>
      </c>
      <c r="B437" s="986" t="s">
        <v>0</v>
      </c>
      <c r="C437" s="2135" t="s">
        <v>428</v>
      </c>
      <c r="D437" s="2467" t="s">
        <v>429</v>
      </c>
      <c r="E437" s="2468"/>
      <c r="F437" s="2468"/>
      <c r="G437" s="2468"/>
      <c r="H437" s="2468"/>
      <c r="I437" s="2469"/>
      <c r="J437" s="991" t="s">
        <v>430</v>
      </c>
      <c r="K437" s="1001" t="s">
        <v>445</v>
      </c>
      <c r="L437" s="1001" t="s">
        <v>432</v>
      </c>
      <c r="M437" s="1001" t="s">
        <v>433</v>
      </c>
    </row>
    <row r="438" spans="1:13" s="996" customFormat="1" ht="19.5">
      <c r="A438" s="1002"/>
      <c r="B438" s="1003"/>
      <c r="C438" s="2136" t="s">
        <v>434</v>
      </c>
      <c r="D438" s="1289" t="s">
        <v>435</v>
      </c>
      <c r="E438" s="1290" t="s">
        <v>497</v>
      </c>
      <c r="F438" s="1289" t="s">
        <v>435</v>
      </c>
      <c r="G438" s="1290" t="s">
        <v>496</v>
      </c>
      <c r="H438" s="1289" t="s">
        <v>435</v>
      </c>
      <c r="I438" s="1290" t="s">
        <v>495</v>
      </c>
      <c r="J438" s="992" t="s">
        <v>436</v>
      </c>
      <c r="K438" s="1004" t="s">
        <v>437</v>
      </c>
      <c r="L438" s="1004" t="s">
        <v>438</v>
      </c>
      <c r="M438" s="1004" t="s">
        <v>439</v>
      </c>
    </row>
    <row r="439" spans="1:13" s="996" customFormat="1" ht="19.5">
      <c r="A439" s="1002"/>
      <c r="B439" s="1003"/>
      <c r="C439" s="2136" t="s">
        <v>439</v>
      </c>
      <c r="D439" s="1005" t="s">
        <v>440</v>
      </c>
      <c r="E439" s="1005" t="s">
        <v>431</v>
      </c>
      <c r="F439" s="1005" t="s">
        <v>440</v>
      </c>
      <c r="G439" s="1005" t="s">
        <v>431</v>
      </c>
      <c r="H439" s="1005" t="s">
        <v>440</v>
      </c>
      <c r="I439" s="1005" t="s">
        <v>431</v>
      </c>
      <c r="J439" s="992"/>
      <c r="K439" s="1004" t="s">
        <v>436</v>
      </c>
      <c r="L439" s="1004" t="s">
        <v>441</v>
      </c>
      <c r="M439" s="1004" t="s">
        <v>446</v>
      </c>
    </row>
    <row r="440" spans="1:13" s="996" customFormat="1" ht="19.5">
      <c r="A440" s="1002"/>
      <c r="B440" s="1003"/>
      <c r="C440" s="2145"/>
      <c r="D440" s="1084" t="s">
        <v>442</v>
      </c>
      <c r="E440" s="1084" t="s">
        <v>443</v>
      </c>
      <c r="F440" s="1084" t="s">
        <v>442</v>
      </c>
      <c r="G440" s="1084" t="s">
        <v>443</v>
      </c>
      <c r="H440" s="1084" t="s">
        <v>442</v>
      </c>
      <c r="I440" s="1084" t="s">
        <v>443</v>
      </c>
      <c r="J440" s="992"/>
      <c r="K440" s="1004"/>
      <c r="L440" s="1004"/>
      <c r="M440" s="1004" t="s">
        <v>441</v>
      </c>
    </row>
    <row r="441" spans="1:13">
      <c r="A441" s="2057">
        <v>1</v>
      </c>
      <c r="B441" s="2058" t="s">
        <v>631</v>
      </c>
      <c r="C441" s="2132">
        <v>5</v>
      </c>
      <c r="D441" s="1167"/>
      <c r="E441" s="1168" t="e">
        <f>D441/D442*100</f>
        <v>#DIV/0!</v>
      </c>
      <c r="F441" s="1167"/>
      <c r="G441" s="1168" t="e">
        <f>F441/F442*100</f>
        <v>#DIV/0!</v>
      </c>
      <c r="H441" s="1167"/>
      <c r="I441" s="1168" t="e">
        <f>H441/H442*100</f>
        <v>#DIV/0!</v>
      </c>
      <c r="J441" s="1404">
        <f>D441+F441+H441</f>
        <v>0</v>
      </c>
      <c r="K441" s="1168" t="e">
        <f>J441/J442*100</f>
        <v>#DIV/0!</v>
      </c>
      <c r="L441" s="1169"/>
      <c r="M441" s="1170">
        <f>C441*L441</f>
        <v>0</v>
      </c>
    </row>
    <row r="442" spans="1:13">
      <c r="A442" s="2053"/>
      <c r="B442" s="2059" t="s">
        <v>632</v>
      </c>
      <c r="C442" s="2133"/>
      <c r="D442" s="1120"/>
      <c r="E442" s="1119"/>
      <c r="F442" s="1120"/>
      <c r="G442" s="1119"/>
      <c r="H442" s="1120"/>
      <c r="I442" s="1119"/>
      <c r="J442" s="1402">
        <f>D442+F442+H442</f>
        <v>0</v>
      </c>
      <c r="K442" s="1117"/>
      <c r="L442" s="1121"/>
      <c r="M442" s="1116"/>
    </row>
    <row r="443" spans="1:13">
      <c r="A443" s="2042"/>
      <c r="B443" s="2059" t="s">
        <v>633</v>
      </c>
      <c r="C443" s="2162"/>
      <c r="D443" s="2033"/>
      <c r="E443" s="2033"/>
      <c r="F443" s="2033"/>
      <c r="G443" s="2033"/>
      <c r="H443" s="2060"/>
      <c r="I443" s="2033"/>
      <c r="J443" s="2033"/>
      <c r="K443" s="2034"/>
      <c r="L443" s="2034"/>
      <c r="M443" s="2034"/>
    </row>
    <row r="444" spans="1:13">
      <c r="A444" s="2042"/>
      <c r="B444" s="2059" t="s">
        <v>634</v>
      </c>
      <c r="C444" s="2162"/>
      <c r="D444" s="2033"/>
      <c r="E444" s="2033"/>
      <c r="F444" s="2033"/>
      <c r="G444" s="2033"/>
      <c r="H444" s="2033"/>
      <c r="I444" s="2033"/>
      <c r="J444" s="2033"/>
      <c r="K444" s="2034"/>
      <c r="L444" s="2034"/>
      <c r="M444" s="2034"/>
    </row>
    <row r="445" spans="1:13">
      <c r="A445" s="1958"/>
      <c r="B445" s="2062" t="s">
        <v>635</v>
      </c>
      <c r="C445" s="2166"/>
      <c r="D445" s="1931"/>
      <c r="E445" s="1931"/>
      <c r="F445" s="1931"/>
      <c r="G445" s="1931"/>
      <c r="H445" s="1931"/>
      <c r="I445" s="1931"/>
      <c r="J445" s="1931"/>
      <c r="K445" s="1930"/>
      <c r="L445" s="1930"/>
      <c r="M445" s="1930"/>
    </row>
    <row r="446" spans="1:13">
      <c r="A446" s="2053">
        <v>2</v>
      </c>
      <c r="B446" s="1550" t="s">
        <v>642</v>
      </c>
      <c r="C446" s="2133">
        <v>5</v>
      </c>
      <c r="D446" s="1096"/>
      <c r="E446" s="1096"/>
      <c r="F446" s="1096"/>
      <c r="G446" s="1096"/>
      <c r="H446" s="268" t="s">
        <v>453</v>
      </c>
      <c r="I446" s="663"/>
      <c r="J446" s="1100"/>
      <c r="K446" s="1128"/>
      <c r="L446" s="1129">
        <f>I446</f>
        <v>0</v>
      </c>
      <c r="M446" s="1129">
        <f>C446*L446</f>
        <v>0</v>
      </c>
    </row>
    <row r="447" spans="1:13">
      <c r="A447" s="1154"/>
      <c r="B447" s="191" t="s">
        <v>573</v>
      </c>
      <c r="C447" s="2077"/>
      <c r="D447" s="1097"/>
      <c r="E447" s="1097"/>
      <c r="F447" s="1097"/>
      <c r="G447" s="1097"/>
      <c r="H447" s="1254" t="s">
        <v>454</v>
      </c>
      <c r="I447" s="1098"/>
      <c r="J447" s="1099"/>
      <c r="K447" s="1010"/>
      <c r="L447" s="1012"/>
      <c r="M447" s="1010"/>
    </row>
    <row r="448" spans="1:13">
      <c r="A448" s="1028"/>
      <c r="B448" s="2065" t="s">
        <v>765</v>
      </c>
      <c r="C448" s="2096"/>
      <c r="D448" s="1932"/>
      <c r="E448" s="1932"/>
      <c r="F448" s="1932"/>
      <c r="G448" s="1932"/>
      <c r="H448" s="2066"/>
      <c r="I448" s="2411"/>
      <c r="J448" s="1932"/>
      <c r="K448" s="1322"/>
      <c r="L448" s="1322"/>
      <c r="M448" s="1322"/>
    </row>
    <row r="449" spans="1:19">
      <c r="A449" s="1028"/>
      <c r="B449" s="2067" t="s">
        <v>766</v>
      </c>
      <c r="C449" s="2162"/>
      <c r="D449" s="2032"/>
      <c r="E449" s="2032"/>
      <c r="F449" s="2032"/>
      <c r="G449" s="2032"/>
      <c r="H449" s="2032"/>
      <c r="I449" s="2032"/>
      <c r="J449" s="2033"/>
      <c r="K449" s="2034"/>
      <c r="L449" s="2034"/>
      <c r="M449" s="2034"/>
    </row>
    <row r="450" spans="1:19">
      <c r="A450" s="2042"/>
      <c r="B450" s="2068" t="s">
        <v>767</v>
      </c>
      <c r="C450" s="2162"/>
      <c r="D450" s="2032"/>
      <c r="E450" s="2032"/>
      <c r="F450" s="2032"/>
      <c r="G450" s="2032"/>
      <c r="H450" s="2032"/>
      <c r="I450" s="2032"/>
      <c r="J450" s="2033"/>
      <c r="K450" s="2034"/>
      <c r="L450" s="2034"/>
      <c r="M450" s="2034"/>
    </row>
    <row r="451" spans="1:19">
      <c r="A451" s="1028"/>
      <c r="B451" s="2069" t="s">
        <v>645</v>
      </c>
      <c r="C451" s="2096"/>
      <c r="D451" s="2036"/>
      <c r="E451" s="2036"/>
      <c r="F451" s="2036"/>
      <c r="G451" s="2036"/>
      <c r="H451" s="2036"/>
      <c r="I451" s="1956"/>
      <c r="J451" s="1932"/>
      <c r="K451" s="1322"/>
      <c r="L451" s="1322"/>
      <c r="M451" s="1322"/>
    </row>
    <row r="452" spans="1:19">
      <c r="A452" s="1028"/>
      <c r="B452" s="2070" t="s">
        <v>618</v>
      </c>
      <c r="C452" s="2163"/>
      <c r="D452" s="2038"/>
      <c r="E452" s="2038"/>
      <c r="F452" s="2038"/>
      <c r="G452" s="2038"/>
      <c r="H452" s="2038"/>
      <c r="I452" s="2038"/>
      <c r="J452" s="2039"/>
      <c r="K452" s="2040"/>
      <c r="L452" s="2040"/>
      <c r="M452" s="2040"/>
    </row>
    <row r="453" spans="1:19">
      <c r="A453" s="1028"/>
      <c r="B453" s="2067" t="s">
        <v>646</v>
      </c>
      <c r="C453" s="2162"/>
      <c r="D453" s="2032"/>
      <c r="E453" s="2032"/>
      <c r="F453" s="2032"/>
      <c r="G453" s="2032"/>
      <c r="H453" s="2032"/>
      <c r="I453" s="2031"/>
      <c r="J453" s="2033"/>
      <c r="K453" s="2034"/>
      <c r="L453" s="2034"/>
      <c r="M453" s="2034"/>
    </row>
    <row r="454" spans="1:19">
      <c r="A454" s="2042"/>
      <c r="B454" s="2065" t="s">
        <v>647</v>
      </c>
      <c r="C454" s="2096"/>
      <c r="D454" s="2036"/>
      <c r="E454" s="2036"/>
      <c r="F454" s="2036"/>
      <c r="G454" s="2036"/>
      <c r="H454" s="2036"/>
      <c r="I454" s="1956"/>
      <c r="J454" s="1932"/>
      <c r="K454" s="1322"/>
      <c r="L454" s="1322"/>
      <c r="M454" s="1322"/>
    </row>
    <row r="455" spans="1:19">
      <c r="A455" s="2042"/>
      <c r="B455" s="2071" t="s">
        <v>648</v>
      </c>
      <c r="C455" s="2163"/>
      <c r="D455" s="2038"/>
      <c r="E455" s="2038"/>
      <c r="F455" s="2038"/>
      <c r="G455" s="2038"/>
      <c r="H455" s="2038"/>
      <c r="I455" s="2038"/>
      <c r="J455" s="2039"/>
      <c r="K455" s="2040"/>
      <c r="L455" s="2040"/>
      <c r="M455" s="2040"/>
    </row>
    <row r="456" spans="1:19">
      <c r="A456" s="2042"/>
      <c r="B456" s="2067" t="s">
        <v>649</v>
      </c>
      <c r="C456" s="2162"/>
      <c r="D456" s="2032"/>
      <c r="E456" s="2032"/>
      <c r="F456" s="2032"/>
      <c r="G456" s="2032"/>
      <c r="H456" s="2032"/>
      <c r="I456" s="2031"/>
      <c r="J456" s="2033"/>
      <c r="K456" s="2034"/>
      <c r="L456" s="2034"/>
      <c r="M456" s="2034"/>
    </row>
    <row r="457" spans="1:19">
      <c r="A457" s="1958"/>
      <c r="B457" s="2064" t="s">
        <v>650</v>
      </c>
      <c r="C457" s="2166"/>
      <c r="D457" s="2063"/>
      <c r="E457" s="2063"/>
      <c r="F457" s="2063"/>
      <c r="G457" s="2063"/>
      <c r="H457" s="2063"/>
      <c r="I457" s="2063"/>
      <c r="J457" s="1931"/>
      <c r="K457" s="1930"/>
      <c r="L457" s="1930"/>
      <c r="M457" s="1930"/>
    </row>
    <row r="458" spans="1:19" s="1040" customFormat="1">
      <c r="A458" s="1073"/>
      <c r="B458" s="1021" t="s">
        <v>835</v>
      </c>
      <c r="C458" s="2131">
        <f>SUM(C441:C457)</f>
        <v>10</v>
      </c>
      <c r="D458" s="1089"/>
      <c r="E458" s="1089"/>
      <c r="F458" s="1089"/>
      <c r="G458" s="1089"/>
      <c r="H458" s="1089"/>
      <c r="I458" s="1089"/>
      <c r="J458" s="1022"/>
      <c r="K458" s="1148"/>
      <c r="L458" s="1148"/>
      <c r="M458" s="2131">
        <f>SUM(M441:M457)</f>
        <v>0</v>
      </c>
      <c r="N458" s="1039"/>
      <c r="O458" s="1039"/>
      <c r="P458" s="1039"/>
      <c r="Q458" s="1039"/>
      <c r="R458" s="1039"/>
      <c r="S458" s="1039"/>
    </row>
    <row r="459" spans="1:19">
      <c r="A459" s="1152"/>
      <c r="B459" s="1021" t="s">
        <v>459</v>
      </c>
      <c r="C459" s="2081"/>
      <c r="D459" s="1153"/>
      <c r="E459" s="1153"/>
      <c r="F459" s="1153"/>
      <c r="G459" s="1153"/>
      <c r="H459" s="1153"/>
      <c r="I459" s="1153"/>
      <c r="J459" s="2470" t="str">
        <f>IF(M459&gt;4.5,"ดีมาก",IF(M459&gt;3.5,"ดี",IF(M459&gt;2.5,"พอใช้",IF(M459&gt;1.5,"ควรปรับปรุง","ต้องปรับปรุง"))))</f>
        <v>ต้องปรับปรุง</v>
      </c>
      <c r="K459" s="2471"/>
      <c r="L459" s="2471"/>
      <c r="M459" s="1143">
        <f>M458/C458</f>
        <v>0</v>
      </c>
    </row>
    <row r="460" spans="1:19" s="1052" customFormat="1" ht="12" customHeight="1">
      <c r="A460" s="1069"/>
      <c r="B460" s="1009"/>
      <c r="C460" s="2134"/>
      <c r="D460" s="1009"/>
      <c r="E460" s="1009"/>
      <c r="F460" s="1009"/>
      <c r="G460" s="1009"/>
      <c r="H460" s="1009"/>
      <c r="I460" s="1009"/>
      <c r="J460" s="1003"/>
    </row>
    <row r="461" spans="1:19" s="38" customFormat="1" ht="22.5" customHeight="1">
      <c r="A461" s="1182"/>
      <c r="B461" s="169"/>
      <c r="C461" s="2167"/>
      <c r="D461" s="169"/>
      <c r="E461" s="169"/>
      <c r="F461" s="169"/>
      <c r="G461" s="169"/>
      <c r="H461" s="169"/>
      <c r="I461" s="169"/>
      <c r="J461" s="169"/>
      <c r="K461" s="169"/>
      <c r="L461" s="169"/>
      <c r="M461" s="685" t="s">
        <v>836</v>
      </c>
    </row>
    <row r="462" spans="1:19" s="38" customFormat="1" ht="22.5" customHeight="1" thickBot="1">
      <c r="A462" s="1182"/>
      <c r="B462" s="1183"/>
      <c r="C462" s="2167"/>
      <c r="D462" s="1184" t="s">
        <v>858</v>
      </c>
      <c r="E462" s="169"/>
      <c r="F462" s="169"/>
      <c r="G462" s="169"/>
      <c r="H462" s="169"/>
      <c r="I462" s="169"/>
      <c r="J462" s="169"/>
      <c r="K462" s="169"/>
      <c r="L462" s="169"/>
      <c r="M462" s="169"/>
    </row>
    <row r="463" spans="1:19" s="38" customFormat="1" ht="26.25" customHeight="1">
      <c r="A463" s="1185"/>
      <c r="B463" s="1186" t="s">
        <v>323</v>
      </c>
      <c r="C463" s="2168"/>
      <c r="D463" s="1187"/>
      <c r="E463" s="1188"/>
      <c r="F463" s="1189"/>
      <c r="G463" s="1190" t="s">
        <v>471</v>
      </c>
      <c r="H463" s="1191"/>
      <c r="I463" s="1192"/>
      <c r="J463" s="1190" t="s">
        <v>472</v>
      </c>
      <c r="K463" s="1191"/>
      <c r="L463" s="1193" t="s">
        <v>428</v>
      </c>
      <c r="M463" s="1193" t="s">
        <v>443</v>
      </c>
    </row>
    <row r="464" spans="1:19" s="38" customFormat="1" ht="22.5" customHeight="1">
      <c r="A464" s="1194"/>
      <c r="B464" s="1195"/>
      <c r="C464" s="2169"/>
      <c r="D464" s="1195"/>
      <c r="E464" s="1196"/>
      <c r="F464" s="1197"/>
      <c r="G464" s="1198" t="s">
        <v>323</v>
      </c>
      <c r="H464" s="1199"/>
      <c r="I464" s="1200"/>
      <c r="J464" s="1198"/>
      <c r="K464" s="1199"/>
      <c r="L464" s="1201" t="s">
        <v>434</v>
      </c>
      <c r="M464" s="1201" t="s">
        <v>473</v>
      </c>
    </row>
    <row r="465" spans="1:13" s="38" customFormat="1" ht="22.5" customHeight="1" thickBot="1">
      <c r="A465" s="1202"/>
      <c r="B465" s="1203"/>
      <c r="C465" s="2170"/>
      <c r="D465" s="1203"/>
      <c r="E465" s="1204"/>
      <c r="F465" s="1205"/>
      <c r="G465" s="1206"/>
      <c r="H465" s="1207"/>
      <c r="I465" s="1208"/>
      <c r="J465" s="1206"/>
      <c r="K465" s="1207"/>
      <c r="L465" s="1209"/>
      <c r="M465" s="1201" t="s">
        <v>324</v>
      </c>
    </row>
    <row r="466" spans="1:13" s="38" customFormat="1" ht="24.75" customHeight="1">
      <c r="A466" s="1210"/>
      <c r="B466" s="1285" t="s">
        <v>474</v>
      </c>
      <c r="C466" s="2171"/>
      <c r="D466" s="1211"/>
      <c r="E466" s="1212"/>
      <c r="F466" s="2412"/>
      <c r="G466" s="2413">
        <f>M25</f>
        <v>0</v>
      </c>
      <c r="H466" s="2414"/>
      <c r="I466" s="2415"/>
      <c r="J466" s="1213" t="str">
        <f t="shared" ref="J466:J476" si="1">IF(G466&gt;4.5,"ดีมาก",IF(G466&gt;3.5,"ดี",IF(G466&gt;2.5,"พอใช้",IF(G466&gt;1.5,"ควรปรับปรุง","ต้องปรับปรุง"))))</f>
        <v>ต้องปรับปรุง</v>
      </c>
      <c r="K466" s="2416"/>
      <c r="L466" s="2417">
        <f>C24</f>
        <v>30</v>
      </c>
      <c r="M466" s="2418">
        <f>M24</f>
        <v>0</v>
      </c>
    </row>
    <row r="467" spans="1:13" s="38" customFormat="1" ht="23.25" customHeight="1">
      <c r="A467" s="1214"/>
      <c r="B467" s="1286" t="s">
        <v>855</v>
      </c>
      <c r="C467" s="2172"/>
      <c r="D467" s="1215"/>
      <c r="E467" s="1216"/>
      <c r="F467" s="1378"/>
      <c r="G467" s="1379"/>
      <c r="H467" s="1380"/>
      <c r="I467" s="1381"/>
      <c r="J467" s="1377" t="s">
        <v>319</v>
      </c>
      <c r="K467" s="1382"/>
      <c r="L467" s="1383"/>
      <c r="M467" s="1384"/>
    </row>
    <row r="468" spans="1:13" s="38" customFormat="1" ht="24" customHeight="1">
      <c r="A468" s="1214"/>
      <c r="B468" s="1286" t="s">
        <v>475</v>
      </c>
      <c r="C468" s="2172"/>
      <c r="D468" s="1215"/>
      <c r="E468" s="1216"/>
      <c r="F468" s="1223"/>
      <c r="G468" s="1224">
        <f>M126</f>
        <v>0</v>
      </c>
      <c r="H468" s="1225"/>
      <c r="I468" s="1226"/>
      <c r="J468" s="1213" t="str">
        <f t="shared" si="1"/>
        <v>ต้องปรับปรุง</v>
      </c>
      <c r="K468" s="1227"/>
      <c r="L468" s="1222">
        <f>C125</f>
        <v>8</v>
      </c>
      <c r="M468" s="1251">
        <f>M125</f>
        <v>0</v>
      </c>
    </row>
    <row r="469" spans="1:13" s="38" customFormat="1">
      <c r="A469" s="1214"/>
      <c r="B469" s="1286" t="s">
        <v>476</v>
      </c>
      <c r="C469" s="2172"/>
      <c r="D469" s="1215"/>
      <c r="E469" s="1216"/>
      <c r="F469" s="1217"/>
      <c r="G469" s="1218">
        <f>M153</f>
        <v>0</v>
      </c>
      <c r="H469" s="1219"/>
      <c r="I469" s="1220"/>
      <c r="J469" s="2433" t="str">
        <f t="shared" si="1"/>
        <v>ต้องปรับปรุง</v>
      </c>
      <c r="K469" s="1221"/>
      <c r="L469" s="2434">
        <f>C152</f>
        <v>10</v>
      </c>
      <c r="M469" s="2435">
        <f>M152</f>
        <v>0</v>
      </c>
    </row>
    <row r="470" spans="1:13" s="38" customFormat="1">
      <c r="A470" s="1214"/>
      <c r="B470" s="1286" t="s">
        <v>477</v>
      </c>
      <c r="C470" s="2172"/>
      <c r="D470" s="1215"/>
      <c r="E470" s="1216"/>
      <c r="F470" s="1223"/>
      <c r="G470" s="1224">
        <f>M240</f>
        <v>0</v>
      </c>
      <c r="H470" s="1225"/>
      <c r="I470" s="1226"/>
      <c r="J470" s="1213" t="str">
        <f t="shared" si="1"/>
        <v>ต้องปรับปรุง</v>
      </c>
      <c r="K470" s="1227"/>
      <c r="L470" s="1228">
        <f>C239</f>
        <v>18</v>
      </c>
      <c r="M470" s="1251">
        <f>M239</f>
        <v>0</v>
      </c>
    </row>
    <row r="471" spans="1:13" s="38" customFormat="1" ht="25.5" customHeight="1">
      <c r="A471" s="1214"/>
      <c r="B471" s="1286" t="s">
        <v>478</v>
      </c>
      <c r="C471" s="2172"/>
      <c r="D471" s="1215"/>
      <c r="E471" s="1216"/>
      <c r="F471" s="1223"/>
      <c r="G471" s="1224">
        <f>M329</f>
        <v>0</v>
      </c>
      <c r="H471" s="1225"/>
      <c r="I471" s="1226"/>
      <c r="J471" s="1213" t="str">
        <f t="shared" si="1"/>
        <v>ต้องปรับปรุง</v>
      </c>
      <c r="K471" s="1227"/>
      <c r="L471" s="1228">
        <f>C328</f>
        <v>16</v>
      </c>
      <c r="M471" s="1251">
        <f>M328</f>
        <v>0</v>
      </c>
    </row>
    <row r="472" spans="1:13" s="38" customFormat="1" ht="25.5" customHeight="1" thickBot="1">
      <c r="A472" s="1214"/>
      <c r="B472" s="1286" t="s">
        <v>479</v>
      </c>
      <c r="C472" s="2172"/>
      <c r="D472" s="1215"/>
      <c r="E472" s="1216"/>
      <c r="F472" s="1223"/>
      <c r="G472" s="1224">
        <f>M380</f>
        <v>0</v>
      </c>
      <c r="H472" s="1225"/>
      <c r="I472" s="1226"/>
      <c r="J472" s="1229" t="str">
        <f t="shared" si="1"/>
        <v>ต้องปรับปรุง</v>
      </c>
      <c r="K472" s="1227"/>
      <c r="L472" s="1228">
        <f>C379</f>
        <v>10</v>
      </c>
      <c r="M472" s="1252">
        <f>M379</f>
        <v>0</v>
      </c>
    </row>
    <row r="473" spans="1:13" s="38" customFormat="1" ht="25.5" customHeight="1" thickBot="1">
      <c r="A473" s="1230"/>
      <c r="B473" s="1231"/>
      <c r="C473" s="1248"/>
      <c r="D473" s="1232"/>
      <c r="E473" s="1233" t="s">
        <v>480</v>
      </c>
      <c r="F473" s="1234"/>
      <c r="G473" s="1235">
        <f>M473/L473</f>
        <v>0</v>
      </c>
      <c r="H473" s="1236"/>
      <c r="I473" s="1237"/>
      <c r="J473" s="1238" t="str">
        <f t="shared" si="1"/>
        <v>ต้องปรับปรุง</v>
      </c>
      <c r="K473" s="1239"/>
      <c r="L473" s="1240">
        <f>SUM(L466:L472)</f>
        <v>92</v>
      </c>
      <c r="M473" s="1241">
        <f>SUM(M466:M472)</f>
        <v>0</v>
      </c>
    </row>
    <row r="474" spans="1:13" s="38" customFormat="1" ht="24.75" customHeight="1">
      <c r="A474" s="1242"/>
      <c r="B474" s="1287" t="s">
        <v>331</v>
      </c>
      <c r="C474" s="2173"/>
      <c r="D474" s="1243"/>
      <c r="E474" s="1244"/>
      <c r="F474" s="2419"/>
      <c r="G474" s="2420">
        <f>M429</f>
        <v>0</v>
      </c>
      <c r="H474" s="2421"/>
      <c r="I474" s="2422"/>
      <c r="J474" s="1213" t="str">
        <f t="shared" si="1"/>
        <v>ต้องปรับปรุง</v>
      </c>
      <c r="K474" s="2423"/>
      <c r="L474" s="2424">
        <f>C428</f>
        <v>10</v>
      </c>
      <c r="M474" s="2425">
        <f>M428</f>
        <v>0</v>
      </c>
    </row>
    <row r="475" spans="1:13" s="38" customFormat="1" ht="23.25" customHeight="1" thickBot="1">
      <c r="A475" s="1245"/>
      <c r="B475" s="1288" t="s">
        <v>481</v>
      </c>
      <c r="C475" s="2174"/>
      <c r="D475" s="1246"/>
      <c r="E475" s="1247"/>
      <c r="F475" s="2426"/>
      <c r="G475" s="2427">
        <f>M459</f>
        <v>0</v>
      </c>
      <c r="H475" s="2428"/>
      <c r="I475" s="2429"/>
      <c r="J475" s="1213" t="str">
        <f t="shared" si="1"/>
        <v>ต้องปรับปรุง</v>
      </c>
      <c r="K475" s="2430"/>
      <c r="L475" s="2431">
        <f>C458</f>
        <v>10</v>
      </c>
      <c r="M475" s="2432">
        <f>M458</f>
        <v>0</v>
      </c>
    </row>
    <row r="476" spans="1:13" s="38" customFormat="1" ht="25.5" customHeight="1" thickBot="1">
      <c r="A476" s="1230"/>
      <c r="B476" s="1231"/>
      <c r="C476" s="1248"/>
      <c r="D476" s="1248"/>
      <c r="E476" s="1233" t="s">
        <v>482</v>
      </c>
      <c r="F476" s="1234"/>
      <c r="G476" s="1235">
        <f>M476/L476</f>
        <v>0</v>
      </c>
      <c r="H476" s="1248"/>
      <c r="I476" s="1234"/>
      <c r="J476" s="1238" t="str">
        <f t="shared" si="1"/>
        <v>ต้องปรับปรุง</v>
      </c>
      <c r="K476" s="1239"/>
      <c r="L476" s="1240">
        <f>L473+L474+L475</f>
        <v>112</v>
      </c>
      <c r="M476" s="1241">
        <f>M473+M474+M475</f>
        <v>0</v>
      </c>
    </row>
    <row r="477" spans="1:13" s="169" customFormat="1" ht="18.75">
      <c r="A477" s="1182"/>
      <c r="C477" s="2167"/>
    </row>
    <row r="478" spans="1:13" s="169" customFormat="1" ht="18.75">
      <c r="A478" s="1182"/>
      <c r="C478" s="2167"/>
    </row>
    <row r="479" spans="1:13" s="169" customFormat="1" ht="18.75">
      <c r="A479" s="1182"/>
      <c r="C479" s="2167"/>
    </row>
    <row r="480" spans="1:13" s="169" customFormat="1" ht="18.75">
      <c r="A480" s="1182"/>
      <c r="C480" s="2167"/>
    </row>
    <row r="481" spans="1:3" s="169" customFormat="1" ht="18.75">
      <c r="A481" s="1182"/>
      <c r="C481" s="2167"/>
    </row>
    <row r="482" spans="1:3" s="169" customFormat="1" ht="18.75">
      <c r="A482" s="1182"/>
      <c r="C482" s="2167"/>
    </row>
    <row r="483" spans="1:3" s="169" customFormat="1" ht="18.75">
      <c r="A483" s="1182"/>
      <c r="C483" s="2167"/>
    </row>
    <row r="484" spans="1:3" s="169" customFormat="1" ht="18.75">
      <c r="A484" s="1182"/>
      <c r="C484" s="2167"/>
    </row>
    <row r="485" spans="1:3" s="169" customFormat="1" ht="18.75">
      <c r="A485" s="1182"/>
      <c r="C485" s="2167"/>
    </row>
  </sheetData>
  <mergeCells count="31">
    <mergeCell ref="J429:L429"/>
    <mergeCell ref="J459:L459"/>
    <mergeCell ref="J126:L126"/>
    <mergeCell ref="A1:M1"/>
    <mergeCell ref="A2:M2"/>
    <mergeCell ref="A3:M3"/>
    <mergeCell ref="J25:L25"/>
    <mergeCell ref="J103:L103"/>
    <mergeCell ref="J153:L153"/>
    <mergeCell ref="J240:L240"/>
    <mergeCell ref="J329:L329"/>
    <mergeCell ref="B104:J104"/>
    <mergeCell ref="J380:L380"/>
    <mergeCell ref="D5:I5"/>
    <mergeCell ref="D28:I28"/>
    <mergeCell ref="D55:I55"/>
    <mergeCell ref="D80:I80"/>
    <mergeCell ref="D106:I106"/>
    <mergeCell ref="D131:I131"/>
    <mergeCell ref="D156:I156"/>
    <mergeCell ref="D181:I181"/>
    <mergeCell ref="D207:I207"/>
    <mergeCell ref="D232:I232"/>
    <mergeCell ref="D258:I258"/>
    <mergeCell ref="D284:I284"/>
    <mergeCell ref="D311:I311"/>
    <mergeCell ref="D437:I437"/>
    <mergeCell ref="D336:I336"/>
    <mergeCell ref="D362:I362"/>
    <mergeCell ref="D388:I388"/>
    <mergeCell ref="D412:I41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B1" zoomScale="120" zoomScaleNormal="100" zoomScaleSheetLayoutView="120" workbookViewId="0">
      <selection activeCell="G5" sqref="G5"/>
    </sheetView>
  </sheetViews>
  <sheetFormatPr defaultColWidth="19.5" defaultRowHeight="21"/>
  <cols>
    <col min="1" max="1" width="4" style="891" customWidth="1"/>
    <col min="2" max="2" width="30.375" style="891" customWidth="1"/>
    <col min="3" max="3" width="6.375" style="891" customWidth="1"/>
    <col min="4" max="4" width="7" style="891" customWidth="1"/>
    <col min="5" max="5" width="5.375" style="891" customWidth="1"/>
    <col min="6" max="6" width="5.75" style="891" customWidth="1"/>
    <col min="7" max="7" width="4.875" style="891" customWidth="1"/>
    <col min="8" max="8" width="6.125" style="891" customWidth="1"/>
    <col min="9" max="9" width="4.75" style="891" customWidth="1"/>
    <col min="10" max="10" width="6.25" style="891" customWidth="1"/>
    <col min="11" max="11" width="4.875" style="891" customWidth="1"/>
    <col min="12" max="12" width="6.125" style="891" customWidth="1"/>
    <col min="13" max="13" width="5" style="891" customWidth="1"/>
    <col min="14" max="14" width="6.5" style="891" customWidth="1"/>
    <col min="15" max="15" width="6.125" style="891" customWidth="1"/>
    <col min="16" max="16" width="6.75" style="891" customWidth="1"/>
    <col min="17" max="17" width="5" style="891" customWidth="1"/>
    <col min="18" max="18" width="6.125" style="891" customWidth="1"/>
    <col min="19" max="19" width="7.625" style="891" customWidth="1"/>
    <col min="20" max="16384" width="19.5" style="891"/>
  </cols>
  <sheetData>
    <row r="1" spans="1:19">
      <c r="A1" s="2480" t="s">
        <v>426</v>
      </c>
      <c r="B1" s="2480"/>
      <c r="C1" s="2480"/>
      <c r="D1" s="2480"/>
      <c r="E1" s="2480"/>
      <c r="F1" s="2480"/>
      <c r="G1" s="2480"/>
      <c r="H1" s="2480"/>
      <c r="I1" s="2480"/>
      <c r="J1" s="2480"/>
      <c r="K1" s="2480"/>
      <c r="L1" s="2480"/>
      <c r="M1" s="2480"/>
      <c r="N1" s="2480"/>
      <c r="O1" s="2480"/>
      <c r="P1" s="2480"/>
      <c r="Q1" s="2480"/>
      <c r="R1" s="2480"/>
      <c r="S1" s="2480"/>
    </row>
    <row r="2" spans="1:19" ht="23.25">
      <c r="A2" s="2481" t="s">
        <v>604</v>
      </c>
      <c r="B2" s="2481"/>
      <c r="C2" s="2481"/>
      <c r="D2" s="2481"/>
      <c r="E2" s="2481"/>
      <c r="F2" s="2481"/>
      <c r="G2" s="2481"/>
      <c r="H2" s="2481"/>
      <c r="I2" s="2481"/>
      <c r="J2" s="2481"/>
      <c r="K2" s="2481"/>
      <c r="L2" s="2481"/>
      <c r="M2" s="2481"/>
      <c r="N2" s="2481"/>
      <c r="O2" s="2481"/>
      <c r="P2" s="2481"/>
      <c r="Q2" s="2481"/>
      <c r="R2" s="2481"/>
      <c r="S2" s="2481"/>
    </row>
    <row r="3" spans="1:19">
      <c r="A3" s="2482" t="s">
        <v>605</v>
      </c>
      <c r="B3" s="2482"/>
      <c r="C3" s="2482"/>
      <c r="D3" s="2482"/>
      <c r="E3" s="2482"/>
      <c r="F3" s="2482"/>
      <c r="G3" s="2482"/>
      <c r="H3" s="2482"/>
      <c r="I3" s="2482"/>
      <c r="J3" s="2482"/>
      <c r="K3" s="2482"/>
      <c r="L3" s="2482"/>
      <c r="M3" s="2482"/>
      <c r="N3" s="2482"/>
      <c r="O3" s="2482"/>
      <c r="P3" s="2482"/>
      <c r="Q3" s="2482"/>
      <c r="R3" s="2482"/>
      <c r="S3" s="2482"/>
    </row>
    <row r="4" spans="1:19">
      <c r="A4" s="2483" t="s">
        <v>606</v>
      </c>
      <c r="B4" s="2483"/>
      <c r="C4" s="2483"/>
      <c r="D4" s="2483"/>
      <c r="E4" s="2483"/>
      <c r="F4" s="2483"/>
      <c r="G4" s="2483"/>
      <c r="H4" s="2483"/>
      <c r="I4" s="2483"/>
      <c r="J4" s="2483"/>
      <c r="K4" s="2483"/>
      <c r="L4" s="2483"/>
      <c r="M4" s="2483"/>
      <c r="N4" s="2483"/>
      <c r="O4" s="2483"/>
      <c r="P4" s="2483"/>
      <c r="Q4" s="2483"/>
      <c r="R4" s="2483"/>
      <c r="S4" s="2483"/>
    </row>
    <row r="5" spans="1:19" ht="17.25" customHeight="1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1577"/>
      <c r="S5" s="908"/>
    </row>
    <row r="6" spans="1:19">
      <c r="A6" s="907" t="s">
        <v>3</v>
      </c>
      <c r="B6" s="907" t="s">
        <v>323</v>
      </c>
      <c r="C6" s="907" t="s">
        <v>324</v>
      </c>
      <c r="D6" s="907" t="s">
        <v>263</v>
      </c>
      <c r="E6" s="2479" t="s">
        <v>114</v>
      </c>
      <c r="F6" s="2479"/>
      <c r="G6" s="2479" t="s">
        <v>261</v>
      </c>
      <c r="H6" s="2479"/>
      <c r="I6" s="2479" t="s">
        <v>112</v>
      </c>
      <c r="J6" s="2479"/>
      <c r="K6" s="2479" t="s">
        <v>95</v>
      </c>
      <c r="L6" s="2479"/>
      <c r="M6" s="2479" t="s">
        <v>97</v>
      </c>
      <c r="N6" s="2479"/>
      <c r="O6" s="960" t="s">
        <v>98</v>
      </c>
      <c r="P6" s="960" t="s">
        <v>124</v>
      </c>
      <c r="Q6" s="2484" t="s">
        <v>262</v>
      </c>
      <c r="R6" s="2485"/>
      <c r="S6" s="961" t="s">
        <v>10</v>
      </c>
    </row>
    <row r="7" spans="1:19">
      <c r="A7" s="1587"/>
      <c r="B7" s="1587"/>
      <c r="C7" s="1587" t="s">
        <v>430</v>
      </c>
      <c r="D7" s="1587" t="s">
        <v>336</v>
      </c>
      <c r="E7" s="1588" t="s">
        <v>674</v>
      </c>
      <c r="F7" s="1589" t="s">
        <v>674</v>
      </c>
      <c r="G7" s="1588" t="s">
        <v>674</v>
      </c>
      <c r="H7" s="1589" t="s">
        <v>674</v>
      </c>
      <c r="I7" s="1588" t="s">
        <v>674</v>
      </c>
      <c r="J7" s="1589" t="s">
        <v>674</v>
      </c>
      <c r="K7" s="1588" t="s">
        <v>674</v>
      </c>
      <c r="L7" s="1589" t="s">
        <v>674</v>
      </c>
      <c r="M7" s="1588" t="s">
        <v>674</v>
      </c>
      <c r="N7" s="1589" t="s">
        <v>674</v>
      </c>
      <c r="O7" s="1590" t="s">
        <v>674</v>
      </c>
      <c r="P7" s="1590" t="s">
        <v>674</v>
      </c>
      <c r="Q7" s="1588" t="s">
        <v>674</v>
      </c>
      <c r="R7" s="1589" t="s">
        <v>674</v>
      </c>
      <c r="S7" s="1590" t="s">
        <v>674</v>
      </c>
    </row>
    <row r="8" spans="1:19">
      <c r="A8" s="1586"/>
      <c r="B8" s="1586"/>
      <c r="C8" s="1586"/>
      <c r="D8" s="1586" t="s">
        <v>430</v>
      </c>
      <c r="E8" s="1591" t="s">
        <v>305</v>
      </c>
      <c r="F8" s="1592" t="s">
        <v>39</v>
      </c>
      <c r="G8" s="1591" t="s">
        <v>305</v>
      </c>
      <c r="H8" s="1592" t="s">
        <v>39</v>
      </c>
      <c r="I8" s="1591" t="s">
        <v>305</v>
      </c>
      <c r="J8" s="1592" t="s">
        <v>39</v>
      </c>
      <c r="K8" s="1591" t="s">
        <v>305</v>
      </c>
      <c r="L8" s="1592" t="s">
        <v>39</v>
      </c>
      <c r="M8" s="1591" t="s">
        <v>305</v>
      </c>
      <c r="N8" s="1592" t="s">
        <v>39</v>
      </c>
      <c r="O8" s="1591" t="s">
        <v>39</v>
      </c>
      <c r="P8" s="1591" t="s">
        <v>39</v>
      </c>
      <c r="Q8" s="1591" t="s">
        <v>305</v>
      </c>
      <c r="R8" s="1592" t="s">
        <v>39</v>
      </c>
      <c r="S8" s="1591" t="s">
        <v>39</v>
      </c>
    </row>
    <row r="9" spans="1:19">
      <c r="A9" s="893">
        <v>1</v>
      </c>
      <c r="B9" s="894" t="s">
        <v>325</v>
      </c>
      <c r="C9" s="895">
        <v>30</v>
      </c>
      <c r="D9" s="896">
        <v>6</v>
      </c>
      <c r="E9" s="962">
        <v>6</v>
      </c>
      <c r="F9" s="963" t="s">
        <v>337</v>
      </c>
      <c r="G9" s="964">
        <v>6</v>
      </c>
      <c r="H9" s="965" t="s">
        <v>337</v>
      </c>
      <c r="I9" s="962">
        <v>5</v>
      </c>
      <c r="J9" s="963" t="s">
        <v>337</v>
      </c>
      <c r="K9" s="964" t="s">
        <v>337</v>
      </c>
      <c r="L9" s="965" t="s">
        <v>337</v>
      </c>
      <c r="M9" s="962" t="s">
        <v>337</v>
      </c>
      <c r="N9" s="963" t="s">
        <v>337</v>
      </c>
      <c r="O9" s="966" t="s">
        <v>337</v>
      </c>
      <c r="P9" s="966" t="s">
        <v>337</v>
      </c>
      <c r="Q9" s="1579" t="s">
        <v>337</v>
      </c>
      <c r="R9" s="1583" t="s">
        <v>337</v>
      </c>
      <c r="S9" s="966" t="s">
        <v>337</v>
      </c>
    </row>
    <row r="10" spans="1:19">
      <c r="A10" s="893">
        <v>2</v>
      </c>
      <c r="B10" s="894" t="s">
        <v>326</v>
      </c>
      <c r="C10" s="895">
        <v>5</v>
      </c>
      <c r="D10" s="896">
        <v>3</v>
      </c>
      <c r="E10" s="962" t="s">
        <v>337</v>
      </c>
      <c r="F10" s="963" t="s">
        <v>337</v>
      </c>
      <c r="G10" s="964" t="s">
        <v>337</v>
      </c>
      <c r="H10" s="965" t="s">
        <v>337</v>
      </c>
      <c r="I10" s="962" t="s">
        <v>337</v>
      </c>
      <c r="J10" s="963">
        <v>3</v>
      </c>
      <c r="K10" s="964">
        <v>3</v>
      </c>
      <c r="L10" s="965" t="s">
        <v>337</v>
      </c>
      <c r="M10" s="962" t="s">
        <v>337</v>
      </c>
      <c r="N10" s="963" t="s">
        <v>337</v>
      </c>
      <c r="O10" s="966" t="s">
        <v>337</v>
      </c>
      <c r="P10" s="966" t="s">
        <v>337</v>
      </c>
      <c r="Q10" s="1579" t="s">
        <v>337</v>
      </c>
      <c r="R10" s="1583" t="s">
        <v>337</v>
      </c>
      <c r="S10" s="966" t="s">
        <v>337</v>
      </c>
    </row>
    <row r="11" spans="1:19" ht="20.25" customHeight="1">
      <c r="A11" s="893">
        <v>3</v>
      </c>
      <c r="B11" s="894" t="s">
        <v>327</v>
      </c>
      <c r="C11" s="895">
        <v>10</v>
      </c>
      <c r="D11" s="1576">
        <v>3</v>
      </c>
      <c r="E11" s="962">
        <v>2</v>
      </c>
      <c r="F11" s="963" t="s">
        <v>337</v>
      </c>
      <c r="G11" s="964">
        <v>2</v>
      </c>
      <c r="H11" s="965" t="s">
        <v>337</v>
      </c>
      <c r="I11" s="962">
        <v>2</v>
      </c>
      <c r="J11" s="963">
        <v>1</v>
      </c>
      <c r="K11" s="964">
        <v>3</v>
      </c>
      <c r="L11" s="965" t="s">
        <v>337</v>
      </c>
      <c r="M11" s="962" t="s">
        <v>337</v>
      </c>
      <c r="N11" s="963" t="s">
        <v>337</v>
      </c>
      <c r="O11" s="966" t="s">
        <v>337</v>
      </c>
      <c r="P11" s="966" t="s">
        <v>337</v>
      </c>
      <c r="Q11" s="1579" t="s">
        <v>337</v>
      </c>
      <c r="R11" s="1583" t="s">
        <v>337</v>
      </c>
      <c r="S11" s="966" t="s">
        <v>337</v>
      </c>
    </row>
    <row r="12" spans="1:19">
      <c r="A12" s="899">
        <v>4</v>
      </c>
      <c r="B12" s="900" t="s">
        <v>335</v>
      </c>
      <c r="C12" s="901">
        <v>10</v>
      </c>
      <c r="D12" s="902">
        <v>2</v>
      </c>
      <c r="E12" s="967">
        <v>2</v>
      </c>
      <c r="F12" s="968" t="s">
        <v>337</v>
      </c>
      <c r="G12" s="969">
        <v>2</v>
      </c>
      <c r="H12" s="970" t="s">
        <v>337</v>
      </c>
      <c r="I12" s="967">
        <v>2</v>
      </c>
      <c r="J12" s="968" t="s">
        <v>337</v>
      </c>
      <c r="K12" s="969" t="s">
        <v>337</v>
      </c>
      <c r="L12" s="970" t="s">
        <v>337</v>
      </c>
      <c r="M12" s="967" t="s">
        <v>337</v>
      </c>
      <c r="N12" s="968" t="s">
        <v>337</v>
      </c>
      <c r="O12" s="971" t="s">
        <v>337</v>
      </c>
      <c r="P12" s="971" t="s">
        <v>337</v>
      </c>
      <c r="Q12" s="1580" t="s">
        <v>337</v>
      </c>
      <c r="R12" s="968" t="s">
        <v>337</v>
      </c>
      <c r="S12" s="971" t="s">
        <v>337</v>
      </c>
    </row>
    <row r="13" spans="1:19">
      <c r="A13" s="903"/>
      <c r="B13" s="904" t="s">
        <v>399</v>
      </c>
      <c r="C13" s="905"/>
      <c r="D13" s="906"/>
      <c r="E13" s="972"/>
      <c r="F13" s="973"/>
      <c r="G13" s="974"/>
      <c r="H13" s="975"/>
      <c r="I13" s="972"/>
      <c r="J13" s="973"/>
      <c r="K13" s="974"/>
      <c r="L13" s="975"/>
      <c r="M13" s="972"/>
      <c r="N13" s="973"/>
      <c r="O13" s="976"/>
      <c r="P13" s="976"/>
      <c r="Q13" s="1581"/>
      <c r="R13" s="1584"/>
      <c r="S13" s="976"/>
    </row>
    <row r="14" spans="1:19">
      <c r="A14" s="893">
        <v>5</v>
      </c>
      <c r="B14" s="894" t="s">
        <v>328</v>
      </c>
      <c r="C14" s="1576">
        <v>23</v>
      </c>
      <c r="D14" s="1576">
        <v>8</v>
      </c>
      <c r="E14" s="962">
        <v>7</v>
      </c>
      <c r="F14" s="963" t="s">
        <v>337</v>
      </c>
      <c r="G14" s="964">
        <v>7</v>
      </c>
      <c r="H14" s="965" t="s">
        <v>337</v>
      </c>
      <c r="I14" s="962">
        <v>7</v>
      </c>
      <c r="J14" s="963" t="s">
        <v>337</v>
      </c>
      <c r="K14" s="2011">
        <v>6</v>
      </c>
      <c r="L14" s="965" t="s">
        <v>337</v>
      </c>
      <c r="M14" s="962">
        <v>1</v>
      </c>
      <c r="N14" s="963" t="s">
        <v>337</v>
      </c>
      <c r="O14" s="966">
        <v>1</v>
      </c>
      <c r="P14" s="966">
        <v>1</v>
      </c>
      <c r="Q14" s="1579" t="s">
        <v>337</v>
      </c>
      <c r="R14" s="1583" t="s">
        <v>337</v>
      </c>
      <c r="S14" s="966" t="s">
        <v>337</v>
      </c>
    </row>
    <row r="15" spans="1:19">
      <c r="A15" s="893">
        <v>6</v>
      </c>
      <c r="B15" s="894" t="s">
        <v>359</v>
      </c>
      <c r="C15" s="1576">
        <v>21</v>
      </c>
      <c r="D15" s="896">
        <v>9</v>
      </c>
      <c r="E15" s="962">
        <v>7</v>
      </c>
      <c r="F15" s="963" t="s">
        <v>337</v>
      </c>
      <c r="G15" s="964">
        <v>7</v>
      </c>
      <c r="H15" s="965" t="s">
        <v>337</v>
      </c>
      <c r="I15" s="962">
        <v>7</v>
      </c>
      <c r="J15" s="963" t="s">
        <v>337</v>
      </c>
      <c r="K15" s="2011">
        <v>4</v>
      </c>
      <c r="L15" s="965" t="s">
        <v>337</v>
      </c>
      <c r="M15" s="962" t="s">
        <v>337</v>
      </c>
      <c r="N15" s="963">
        <v>1</v>
      </c>
      <c r="O15" s="966">
        <v>1</v>
      </c>
      <c r="P15" s="966">
        <v>1</v>
      </c>
      <c r="Q15" s="1579">
        <v>1</v>
      </c>
      <c r="R15" s="1583" t="s">
        <v>337</v>
      </c>
      <c r="S15" s="966">
        <v>1</v>
      </c>
    </row>
    <row r="16" spans="1:19">
      <c r="A16" s="893">
        <v>7</v>
      </c>
      <c r="B16" s="894" t="s">
        <v>329</v>
      </c>
      <c r="C16" s="895">
        <v>10</v>
      </c>
      <c r="D16" s="1576">
        <v>2</v>
      </c>
      <c r="E16" s="962">
        <v>2</v>
      </c>
      <c r="F16" s="963" t="s">
        <v>337</v>
      </c>
      <c r="G16" s="964">
        <v>2</v>
      </c>
      <c r="H16" s="965" t="s">
        <v>337</v>
      </c>
      <c r="I16" s="962">
        <v>2</v>
      </c>
      <c r="J16" s="963" t="s">
        <v>337</v>
      </c>
      <c r="K16" s="964">
        <v>2</v>
      </c>
      <c r="L16" s="965" t="s">
        <v>337</v>
      </c>
      <c r="M16" s="962" t="s">
        <v>337</v>
      </c>
      <c r="N16" s="963" t="s">
        <v>337</v>
      </c>
      <c r="O16" s="966" t="s">
        <v>337</v>
      </c>
      <c r="P16" s="966" t="s">
        <v>337</v>
      </c>
      <c r="Q16" s="1579" t="s">
        <v>337</v>
      </c>
      <c r="R16" s="1583" t="s">
        <v>337</v>
      </c>
      <c r="S16" s="966" t="s">
        <v>337</v>
      </c>
    </row>
    <row r="17" spans="1:19">
      <c r="A17" s="894"/>
      <c r="B17" s="892" t="s">
        <v>330</v>
      </c>
      <c r="C17" s="1593">
        <f>SUM(C9:C16)</f>
        <v>109</v>
      </c>
      <c r="D17" s="1593">
        <f>SUM(D9:D16)</f>
        <v>33</v>
      </c>
      <c r="E17" s="1594">
        <f>SUM(E9:E16)</f>
        <v>26</v>
      </c>
      <c r="F17" s="1595">
        <f t="shared" ref="F17:S17" si="0">SUM(F9:F16)</f>
        <v>0</v>
      </c>
      <c r="G17" s="1596">
        <f t="shared" si="0"/>
        <v>26</v>
      </c>
      <c r="H17" s="1597">
        <f t="shared" si="0"/>
        <v>0</v>
      </c>
      <c r="I17" s="1594">
        <f t="shared" si="0"/>
        <v>25</v>
      </c>
      <c r="J17" s="1595">
        <f t="shared" si="0"/>
        <v>4</v>
      </c>
      <c r="K17" s="1596">
        <f t="shared" si="0"/>
        <v>18</v>
      </c>
      <c r="L17" s="979">
        <f t="shared" si="0"/>
        <v>0</v>
      </c>
      <c r="M17" s="977">
        <f t="shared" si="0"/>
        <v>1</v>
      </c>
      <c r="N17" s="980">
        <f t="shared" si="0"/>
        <v>1</v>
      </c>
      <c r="O17" s="977">
        <f t="shared" si="0"/>
        <v>2</v>
      </c>
      <c r="P17" s="977">
        <f t="shared" si="0"/>
        <v>2</v>
      </c>
      <c r="Q17" s="1578">
        <f t="shared" si="0"/>
        <v>1</v>
      </c>
      <c r="R17" s="1585" t="s">
        <v>337</v>
      </c>
      <c r="S17" s="981">
        <f t="shared" si="0"/>
        <v>1</v>
      </c>
    </row>
    <row r="18" spans="1:19">
      <c r="A18" s="894"/>
      <c r="B18" s="894" t="s">
        <v>331</v>
      </c>
      <c r="C18" s="895">
        <v>10</v>
      </c>
      <c r="D18" s="896">
        <v>2</v>
      </c>
      <c r="E18" s="962">
        <v>2</v>
      </c>
      <c r="F18" s="963" t="s">
        <v>337</v>
      </c>
      <c r="G18" s="964">
        <v>2</v>
      </c>
      <c r="H18" s="965" t="s">
        <v>337</v>
      </c>
      <c r="I18" s="962">
        <v>2</v>
      </c>
      <c r="J18" s="963" t="s">
        <v>337</v>
      </c>
      <c r="K18" s="964" t="s">
        <v>337</v>
      </c>
      <c r="L18" s="965" t="s">
        <v>337</v>
      </c>
      <c r="M18" s="962" t="s">
        <v>337</v>
      </c>
      <c r="N18" s="963" t="s">
        <v>337</v>
      </c>
      <c r="O18" s="966" t="s">
        <v>337</v>
      </c>
      <c r="P18" s="966" t="s">
        <v>337</v>
      </c>
      <c r="Q18" s="1579" t="s">
        <v>337</v>
      </c>
      <c r="R18" s="1583" t="s">
        <v>337</v>
      </c>
      <c r="S18" s="966" t="s">
        <v>337</v>
      </c>
    </row>
    <row r="19" spans="1:19">
      <c r="A19" s="894"/>
      <c r="B19" s="894" t="s">
        <v>338</v>
      </c>
      <c r="C19" s="895">
        <v>10</v>
      </c>
      <c r="D19" s="896">
        <v>2</v>
      </c>
      <c r="E19" s="962">
        <v>2</v>
      </c>
      <c r="F19" s="963" t="s">
        <v>337</v>
      </c>
      <c r="G19" s="964">
        <v>2</v>
      </c>
      <c r="H19" s="965" t="s">
        <v>337</v>
      </c>
      <c r="I19" s="962">
        <v>2</v>
      </c>
      <c r="J19" s="963" t="s">
        <v>337</v>
      </c>
      <c r="K19" s="964" t="s">
        <v>337</v>
      </c>
      <c r="L19" s="965" t="s">
        <v>337</v>
      </c>
      <c r="M19" s="962" t="s">
        <v>337</v>
      </c>
      <c r="N19" s="963" t="s">
        <v>337</v>
      </c>
      <c r="O19" s="966" t="s">
        <v>337</v>
      </c>
      <c r="P19" s="966" t="s">
        <v>337</v>
      </c>
      <c r="Q19" s="1579" t="s">
        <v>337</v>
      </c>
      <c r="R19" s="1583" t="s">
        <v>337</v>
      </c>
      <c r="S19" s="966" t="s">
        <v>337</v>
      </c>
    </row>
    <row r="20" spans="1:19">
      <c r="A20" s="897"/>
      <c r="B20" s="892" t="s">
        <v>332</v>
      </c>
      <c r="C20" s="1598">
        <f>SUM(C17:C19)</f>
        <v>129</v>
      </c>
      <c r="D20" s="1598">
        <f>SUM(D17:D19)</f>
        <v>37</v>
      </c>
      <c r="E20" s="1594">
        <f>E17+E18+E19</f>
        <v>30</v>
      </c>
      <c r="F20" s="1599">
        <f>F17</f>
        <v>0</v>
      </c>
      <c r="G20" s="1600">
        <f>G17+G18+G19</f>
        <v>30</v>
      </c>
      <c r="H20" s="1601">
        <f>H17</f>
        <v>0</v>
      </c>
      <c r="I20" s="1594">
        <f>I17+I18+I19</f>
        <v>29</v>
      </c>
      <c r="J20" s="1599">
        <f>J17</f>
        <v>4</v>
      </c>
      <c r="K20" s="1596">
        <f>K17</f>
        <v>18</v>
      </c>
      <c r="L20" s="982">
        <f>L17</f>
        <v>0</v>
      </c>
      <c r="M20" s="978">
        <f t="shared" ref="M20:S20" si="1">M17</f>
        <v>1</v>
      </c>
      <c r="N20" s="982">
        <f t="shared" si="1"/>
        <v>1</v>
      </c>
      <c r="O20" s="982">
        <f t="shared" si="1"/>
        <v>2</v>
      </c>
      <c r="P20" s="982">
        <f t="shared" si="1"/>
        <v>2</v>
      </c>
      <c r="Q20" s="1582">
        <f t="shared" si="1"/>
        <v>1</v>
      </c>
      <c r="R20" s="1585">
        <v>0</v>
      </c>
      <c r="S20" s="981">
        <f t="shared" si="1"/>
        <v>1</v>
      </c>
    </row>
    <row r="21" spans="1:19">
      <c r="A21" s="898"/>
      <c r="B21" s="898"/>
      <c r="C21" s="898"/>
      <c r="D21" s="898"/>
    </row>
    <row r="22" spans="1:19" ht="23.25">
      <c r="A22" s="2478" t="s">
        <v>333</v>
      </c>
      <c r="B22" s="2478"/>
      <c r="C22" s="2478"/>
      <c r="D22" s="2478"/>
    </row>
    <row r="23" spans="1:19" ht="23.25">
      <c r="A23" s="2478" t="s">
        <v>334</v>
      </c>
      <c r="B23" s="2478"/>
      <c r="C23" s="2478"/>
      <c r="D23" s="2478"/>
    </row>
  </sheetData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9"/>
  <sheetViews>
    <sheetView view="pageBreakPreview" topLeftCell="A614" zoomScale="120" zoomScaleNormal="70" zoomScaleSheetLayoutView="120" zoomScalePageLayoutView="80" workbookViewId="0">
      <selection activeCell="B598" sqref="B598:B609"/>
    </sheetView>
  </sheetViews>
  <sheetFormatPr defaultColWidth="9" defaultRowHeight="20.100000000000001" customHeight="1"/>
  <cols>
    <col min="1" max="1" width="5" style="7" customWidth="1"/>
    <col min="2" max="2" width="59.25" style="1" customWidth="1"/>
    <col min="3" max="3" width="4.5" style="169" customWidth="1"/>
    <col min="4" max="4" width="8.375" style="1" customWidth="1"/>
    <col min="5" max="6" width="9.75" style="1" customWidth="1"/>
    <col min="7" max="7" width="9.875" style="1" customWidth="1"/>
    <col min="8" max="8" width="8.25" style="1" customWidth="1"/>
    <col min="9" max="9" width="9.875" style="1" customWidth="1"/>
    <col min="10" max="10" width="7.25" style="169" customWidth="1"/>
    <col min="11" max="16384" width="9" style="1"/>
  </cols>
  <sheetData>
    <row r="1" spans="1:10" ht="20.100000000000001" customHeight="1">
      <c r="A1" s="2492" t="s">
        <v>706</v>
      </c>
      <c r="B1" s="2492"/>
      <c r="C1" s="2492"/>
      <c r="D1" s="2492"/>
      <c r="E1" s="2492"/>
      <c r="F1" s="2492"/>
      <c r="G1" s="2492"/>
      <c r="H1" s="2492"/>
      <c r="I1" s="2492"/>
      <c r="J1" s="2492"/>
    </row>
    <row r="2" spans="1:10" ht="20.100000000000001" customHeight="1">
      <c r="B2" s="2492" t="s">
        <v>498</v>
      </c>
      <c r="C2" s="2492"/>
      <c r="D2" s="2492"/>
      <c r="E2" s="2492"/>
      <c r="F2" s="2492"/>
      <c r="G2" s="2492"/>
      <c r="H2" s="2492"/>
      <c r="I2" s="2492"/>
      <c r="J2" s="2492"/>
    </row>
    <row r="3" spans="1:10" ht="20.100000000000001" customHeight="1">
      <c r="B3" s="2" t="s">
        <v>13</v>
      </c>
      <c r="H3" s="18" t="s">
        <v>82</v>
      </c>
      <c r="I3" s="18"/>
      <c r="J3" s="685" t="s">
        <v>676</v>
      </c>
    </row>
    <row r="4" spans="1:10" s="169" customFormat="1" ht="17.25" customHeight="1">
      <c r="A4" s="163" t="s">
        <v>3</v>
      </c>
      <c r="B4" s="164" t="s">
        <v>0</v>
      </c>
      <c r="C4" s="1609" t="s">
        <v>428</v>
      </c>
      <c r="D4" s="165"/>
      <c r="E4" s="166"/>
      <c r="F4" s="166" t="s">
        <v>2</v>
      </c>
      <c r="G4" s="167"/>
      <c r="H4" s="168"/>
      <c r="I4" s="983" t="s">
        <v>122</v>
      </c>
      <c r="J4" s="983" t="s">
        <v>122</v>
      </c>
    </row>
    <row r="5" spans="1:10" s="169" customFormat="1" ht="18" customHeight="1">
      <c r="A5" s="170"/>
      <c r="B5" s="171"/>
      <c r="C5" s="1610" t="s">
        <v>434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84" t="s">
        <v>121</v>
      </c>
      <c r="J5" s="984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85" t="s">
        <v>305</v>
      </c>
      <c r="J6" s="985" t="s">
        <v>274</v>
      </c>
    </row>
    <row r="7" spans="1:10" ht="20.100000000000001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20.100000000000001" customHeight="1">
      <c r="A8" s="175">
        <v>1.1000000000000001</v>
      </c>
      <c r="B8" s="176" t="s">
        <v>360</v>
      </c>
      <c r="C8" s="647">
        <v>5</v>
      </c>
      <c r="D8" s="1659"/>
      <c r="E8" s="1659"/>
      <c r="F8" s="1659"/>
      <c r="G8" s="1659"/>
      <c r="H8" s="1659"/>
      <c r="I8" s="1660"/>
      <c r="J8" s="1661"/>
    </row>
    <row r="9" spans="1:10" ht="20.100000000000001" customHeight="1">
      <c r="A9" s="177"/>
      <c r="B9" s="178" t="s">
        <v>402</v>
      </c>
      <c r="C9" s="594"/>
      <c r="D9" s="23"/>
      <c r="E9" s="23"/>
      <c r="F9" s="23"/>
      <c r="G9" s="23"/>
      <c r="H9" s="1662"/>
      <c r="I9" s="1663"/>
      <c r="J9" s="1664"/>
    </row>
    <row r="10" spans="1:10" ht="20.100000000000001" customHeight="1">
      <c r="A10" s="177"/>
      <c r="B10" s="24" t="s">
        <v>65</v>
      </c>
      <c r="C10" s="1665"/>
      <c r="D10" s="1666" t="s">
        <v>92</v>
      </c>
      <c r="E10" s="1665" t="s">
        <v>167</v>
      </c>
      <c r="F10" s="1665" t="s">
        <v>168</v>
      </c>
      <c r="G10" s="1665" t="s">
        <v>169</v>
      </c>
      <c r="H10" s="1665" t="s">
        <v>248</v>
      </c>
      <c r="I10" s="1667" t="s">
        <v>114</v>
      </c>
      <c r="J10" s="1668"/>
    </row>
    <row r="11" spans="1:10" ht="20.100000000000001" customHeight="1">
      <c r="A11" s="177"/>
      <c r="B11" s="24" t="s">
        <v>78</v>
      </c>
      <c r="C11" s="1666"/>
      <c r="D11" s="1666" t="s">
        <v>92</v>
      </c>
      <c r="E11" s="1665" t="s">
        <v>164</v>
      </c>
      <c r="F11" s="1665" t="s">
        <v>165</v>
      </c>
      <c r="G11" s="1665" t="s">
        <v>166</v>
      </c>
      <c r="H11" s="1665" t="s">
        <v>244</v>
      </c>
      <c r="I11" s="1667" t="s">
        <v>111</v>
      </c>
      <c r="J11" s="1668"/>
    </row>
    <row r="12" spans="1:10" ht="21.75" customHeight="1">
      <c r="A12" s="179"/>
      <c r="B12" s="180" t="s">
        <v>317</v>
      </c>
      <c r="C12" s="1669"/>
      <c r="D12" s="1670"/>
      <c r="E12" s="1671"/>
      <c r="F12" s="1671"/>
      <c r="G12" s="1671"/>
      <c r="H12" s="1671"/>
      <c r="I12" s="1669"/>
      <c r="J12" s="1672"/>
    </row>
    <row r="13" spans="1:10" ht="21">
      <c r="A13" s="182">
        <v>1.2</v>
      </c>
      <c r="B13" s="183" t="s">
        <v>123</v>
      </c>
      <c r="C13" s="595">
        <v>5</v>
      </c>
      <c r="D13" s="1673"/>
      <c r="E13" s="1673"/>
      <c r="F13" s="1673"/>
      <c r="G13" s="1673"/>
      <c r="H13" s="1674"/>
      <c r="I13" s="1675"/>
      <c r="J13" s="1664"/>
    </row>
    <row r="14" spans="1:10" ht="19.5" customHeight="1">
      <c r="A14" s="41"/>
      <c r="B14" s="184" t="s">
        <v>74</v>
      </c>
      <c r="C14" s="594"/>
      <c r="D14" s="1676"/>
      <c r="E14" s="1677"/>
      <c r="F14" s="1677"/>
      <c r="G14" s="1677"/>
      <c r="H14" s="1662"/>
      <c r="I14" s="1678"/>
      <c r="J14" s="1664"/>
    </row>
    <row r="15" spans="1:10" ht="20.100000000000001" customHeight="1">
      <c r="A15" s="41"/>
      <c r="B15" s="184" t="s">
        <v>90</v>
      </c>
      <c r="C15" s="594"/>
      <c r="D15" s="42"/>
      <c r="E15" s="42"/>
      <c r="F15" s="42"/>
      <c r="G15" s="42"/>
      <c r="H15" s="1662"/>
      <c r="I15" s="1678"/>
      <c r="J15" s="1664"/>
    </row>
    <row r="16" spans="1:10" ht="20.100000000000001" customHeight="1">
      <c r="A16" s="881"/>
      <c r="B16" s="883" t="s">
        <v>130</v>
      </c>
      <c r="C16" s="1679"/>
      <c r="D16" s="1680" t="s">
        <v>171</v>
      </c>
      <c r="E16" s="1679" t="s">
        <v>176</v>
      </c>
      <c r="F16" s="1679" t="s">
        <v>177</v>
      </c>
      <c r="G16" s="1679" t="s">
        <v>178</v>
      </c>
      <c r="H16" s="1679" t="s">
        <v>243</v>
      </c>
      <c r="I16" s="1681" t="s">
        <v>113</v>
      </c>
      <c r="J16" s="1682"/>
    </row>
    <row r="17" spans="1:10" ht="20.100000000000001" customHeight="1">
      <c r="A17" s="881"/>
      <c r="B17" s="24" t="s">
        <v>38</v>
      </c>
      <c r="C17" s="1665"/>
      <c r="D17" s="1665" t="s">
        <v>170</v>
      </c>
      <c r="E17" s="1665" t="s">
        <v>173</v>
      </c>
      <c r="F17" s="1665" t="s">
        <v>174</v>
      </c>
      <c r="G17" s="1665" t="s">
        <v>175</v>
      </c>
      <c r="H17" s="1665" t="s">
        <v>250</v>
      </c>
      <c r="I17" s="1683" t="s">
        <v>111</v>
      </c>
      <c r="J17" s="1682"/>
    </row>
    <row r="18" spans="1:10" ht="20.100000000000001" customHeight="1">
      <c r="A18" s="41"/>
      <c r="B18" s="882" t="s">
        <v>37</v>
      </c>
      <c r="C18" s="1684"/>
      <c r="D18" s="1685" t="s">
        <v>92</v>
      </c>
      <c r="E18" s="1685" t="s">
        <v>167</v>
      </c>
      <c r="F18" s="1685" t="s">
        <v>166</v>
      </c>
      <c r="G18" s="1685" t="s">
        <v>172</v>
      </c>
      <c r="H18" s="1685" t="s">
        <v>249</v>
      </c>
      <c r="I18" s="1686" t="s">
        <v>112</v>
      </c>
      <c r="J18" s="1682"/>
    </row>
    <row r="19" spans="1:10" ht="20.100000000000001" customHeight="1">
      <c r="A19" s="195">
        <v>1.3</v>
      </c>
      <c r="B19" s="189" t="s">
        <v>126</v>
      </c>
      <c r="C19" s="626">
        <v>5</v>
      </c>
      <c r="D19" s="626" t="s">
        <v>171</v>
      </c>
      <c r="E19" s="1687" t="s">
        <v>179</v>
      </c>
      <c r="F19" s="1687" t="s">
        <v>180</v>
      </c>
      <c r="G19" s="268" t="s">
        <v>178</v>
      </c>
      <c r="H19" s="268" t="s">
        <v>243</v>
      </c>
      <c r="I19" s="1688" t="s">
        <v>1</v>
      </c>
      <c r="J19" s="1688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689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690"/>
    </row>
    <row r="22" spans="1:10" ht="19.5" customHeight="1">
      <c r="A22" s="884">
        <v>1.4</v>
      </c>
      <c r="B22" s="203" t="s">
        <v>4</v>
      </c>
      <c r="C22" s="1691">
        <v>5</v>
      </c>
      <c r="D22" s="1692"/>
      <c r="E22" s="1692"/>
      <c r="F22" s="1692"/>
      <c r="G22" s="1692"/>
      <c r="H22" s="1692"/>
      <c r="I22" s="1623"/>
      <c r="J22" s="1693"/>
    </row>
    <row r="23" spans="1:10" ht="19.5" customHeight="1">
      <c r="A23" s="885"/>
      <c r="B23" s="886" t="s">
        <v>130</v>
      </c>
      <c r="C23" s="1694"/>
      <c r="D23" s="1695" t="s">
        <v>186</v>
      </c>
      <c r="E23" s="1696" t="s">
        <v>187</v>
      </c>
      <c r="F23" s="1696" t="s">
        <v>188</v>
      </c>
      <c r="G23" s="1696" t="s">
        <v>189</v>
      </c>
      <c r="H23" s="1696" t="s">
        <v>246</v>
      </c>
      <c r="I23" s="1697" t="s">
        <v>113</v>
      </c>
      <c r="J23" s="1698"/>
    </row>
    <row r="24" spans="1:10" ht="19.5" customHeight="1">
      <c r="A24" s="885"/>
      <c r="B24" s="886" t="s">
        <v>38</v>
      </c>
      <c r="C24" s="1694"/>
      <c r="D24" s="1695" t="s">
        <v>93</v>
      </c>
      <c r="E24" s="1696" t="s">
        <v>181</v>
      </c>
      <c r="F24" s="1696" t="s">
        <v>184</v>
      </c>
      <c r="G24" s="1696" t="s">
        <v>185</v>
      </c>
      <c r="H24" s="1696" t="s">
        <v>245</v>
      </c>
      <c r="I24" s="1699" t="s">
        <v>111</v>
      </c>
      <c r="J24" s="1698"/>
    </row>
    <row r="25" spans="1:10" ht="19.5" customHeight="1">
      <c r="A25" s="880"/>
      <c r="B25" s="887" t="s">
        <v>37</v>
      </c>
      <c r="C25" s="1700"/>
      <c r="D25" s="1701" t="s">
        <v>93</v>
      </c>
      <c r="E25" s="1702" t="s">
        <v>181</v>
      </c>
      <c r="F25" s="1702" t="s">
        <v>182</v>
      </c>
      <c r="G25" s="1702" t="s">
        <v>183</v>
      </c>
      <c r="H25" s="1702" t="s">
        <v>245</v>
      </c>
      <c r="I25" s="1703" t="s">
        <v>112</v>
      </c>
      <c r="J25" s="1704"/>
    </row>
    <row r="26" spans="1:10" ht="12" customHeight="1">
      <c r="A26" s="742"/>
      <c r="B26" s="888"/>
      <c r="C26" s="889"/>
      <c r="D26" s="815"/>
      <c r="E26" s="103"/>
      <c r="F26" s="103"/>
      <c r="G26" s="103"/>
      <c r="H26" s="103"/>
      <c r="I26" s="890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677</v>
      </c>
    </row>
    <row r="28" spans="1:10" ht="18" customHeight="1">
      <c r="A28" s="163" t="s">
        <v>3</v>
      </c>
      <c r="B28" s="164" t="s">
        <v>0</v>
      </c>
      <c r="C28" s="1609" t="s">
        <v>428</v>
      </c>
      <c r="D28" s="165"/>
      <c r="E28" s="166"/>
      <c r="F28" s="166" t="s">
        <v>2</v>
      </c>
      <c r="G28" s="167"/>
      <c r="H28" s="168"/>
      <c r="I28" s="983" t="s">
        <v>122</v>
      </c>
      <c r="J28" s="983" t="s">
        <v>122</v>
      </c>
    </row>
    <row r="29" spans="1:10" ht="18" customHeight="1">
      <c r="A29" s="170"/>
      <c r="B29" s="171"/>
      <c r="C29" s="1610" t="s">
        <v>434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84" t="s">
        <v>121</v>
      </c>
      <c r="J29" s="984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85" t="s">
        <v>305</v>
      </c>
      <c r="J30" s="985" t="s">
        <v>274</v>
      </c>
    </row>
    <row r="31" spans="1:10" ht="20.25" customHeight="1">
      <c r="A31" s="175">
        <v>1.5</v>
      </c>
      <c r="B31" s="1611" t="s">
        <v>499</v>
      </c>
      <c r="C31" s="1632">
        <v>5</v>
      </c>
      <c r="D31" s="1633" t="s">
        <v>91</v>
      </c>
      <c r="E31" s="1633" t="s">
        <v>361</v>
      </c>
      <c r="F31" s="1633" t="s">
        <v>190</v>
      </c>
      <c r="G31" s="1633" t="s">
        <v>191</v>
      </c>
      <c r="H31" s="1633" t="s">
        <v>129</v>
      </c>
      <c r="I31" s="1634" t="s">
        <v>1</v>
      </c>
      <c r="J31" s="1635"/>
    </row>
    <row r="32" spans="1:10" ht="20.25" customHeight="1">
      <c r="A32" s="941"/>
      <c r="B32" s="1465" t="s">
        <v>500</v>
      </c>
      <c r="C32" s="649"/>
      <c r="D32" s="1636"/>
      <c r="E32" s="1636"/>
      <c r="F32" s="1636"/>
      <c r="G32" s="1636"/>
      <c r="H32" s="1636"/>
      <c r="I32" s="1637"/>
      <c r="J32" s="1638"/>
    </row>
    <row r="33" spans="1:10" ht="21" customHeight="1">
      <c r="A33" s="209">
        <v>1.6</v>
      </c>
      <c r="B33" s="210" t="s">
        <v>501</v>
      </c>
      <c r="C33" s="647">
        <v>5</v>
      </c>
      <c r="D33" s="558" t="s">
        <v>91</v>
      </c>
      <c r="E33" s="558" t="s">
        <v>361</v>
      </c>
      <c r="F33" s="558" t="s">
        <v>190</v>
      </c>
      <c r="G33" s="558" t="s">
        <v>191</v>
      </c>
      <c r="H33" s="558" t="s">
        <v>247</v>
      </c>
      <c r="I33" s="1639" t="s">
        <v>1</v>
      </c>
      <c r="J33" s="1640" t="s">
        <v>95</v>
      </c>
    </row>
    <row r="34" spans="1:10" s="161" customFormat="1" ht="18" customHeight="1">
      <c r="A34" s="202"/>
      <c r="B34" s="780" t="s">
        <v>275</v>
      </c>
      <c r="C34" s="600"/>
      <c r="D34" s="1641"/>
      <c r="E34" s="1641"/>
      <c r="F34" s="1641"/>
      <c r="G34" s="1641"/>
      <c r="H34" s="1641"/>
      <c r="I34" s="208"/>
      <c r="J34" s="204"/>
    </row>
    <row r="35" spans="1:10" ht="20.100000000000001" customHeight="1">
      <c r="A35" s="198"/>
      <c r="B35" s="199" t="s">
        <v>341</v>
      </c>
      <c r="C35" s="1642"/>
      <c r="D35" s="1643"/>
      <c r="E35" s="1644"/>
      <c r="F35" s="1644"/>
      <c r="G35" s="1644"/>
      <c r="H35" s="1644"/>
      <c r="I35" s="1645"/>
      <c r="J35" s="1646"/>
    </row>
    <row r="36" spans="1:10" ht="21.75" customHeight="1">
      <c r="A36" s="200"/>
      <c r="B36" s="201" t="s">
        <v>603</v>
      </c>
      <c r="C36" s="1647">
        <f>C8+C13+C19+C22+C31+C33</f>
        <v>30</v>
      </c>
      <c r="D36" s="1648"/>
      <c r="E36" s="1648"/>
      <c r="F36" s="1648"/>
      <c r="G36" s="1648"/>
      <c r="H36" s="1648"/>
      <c r="I36" s="1649"/>
      <c r="J36" s="1650"/>
    </row>
    <row r="37" spans="1:10" ht="21.75" customHeight="1">
      <c r="A37" s="1531"/>
      <c r="B37" s="201" t="s">
        <v>609</v>
      </c>
      <c r="C37" s="1651">
        <f>C13+C19+C22+C31+C33</f>
        <v>25</v>
      </c>
      <c r="D37" s="1652"/>
      <c r="E37" s="1652"/>
      <c r="F37" s="1652"/>
      <c r="G37" s="1652"/>
      <c r="H37" s="1652"/>
      <c r="I37" s="1653"/>
      <c r="J37" s="1654"/>
    </row>
    <row r="38" spans="1:10" ht="21.75" customHeight="1">
      <c r="A38" s="406"/>
      <c r="B38" s="407" t="s">
        <v>599</v>
      </c>
      <c r="C38" s="1655">
        <v>0</v>
      </c>
      <c r="D38" s="1656"/>
      <c r="E38" s="1656"/>
      <c r="F38" s="1656"/>
      <c r="G38" s="1656"/>
      <c r="H38" s="1656"/>
      <c r="I38" s="1657"/>
      <c r="J38" s="1658"/>
    </row>
    <row r="39" spans="1:10" ht="20.100000000000001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20.100000000000001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20.100000000000001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20.100000000000001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20.100000000000001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20.100000000000001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20.100000000000001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20.100000000000001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20.100000000000001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20.100000000000001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20.100000000000001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20.100000000000001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20.100000000000001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1:10" ht="18.75" customHeight="1">
      <c r="B52" s="2" t="s">
        <v>40</v>
      </c>
      <c r="H52" s="18" t="s">
        <v>82</v>
      </c>
      <c r="I52" s="18"/>
      <c r="J52" s="685" t="s">
        <v>678</v>
      </c>
    </row>
    <row r="53" spans="1:10" s="169" customFormat="1" ht="18.75" customHeight="1">
      <c r="A53" s="163" t="s">
        <v>3</v>
      </c>
      <c r="B53" s="164" t="s">
        <v>0</v>
      </c>
      <c r="C53" s="1609" t="s">
        <v>428</v>
      </c>
      <c r="D53" s="165"/>
      <c r="E53" s="166"/>
      <c r="F53" s="166" t="s">
        <v>2</v>
      </c>
      <c r="G53" s="167"/>
      <c r="H53" s="168"/>
      <c r="I53" s="983" t="s">
        <v>122</v>
      </c>
      <c r="J53" s="983" t="s">
        <v>122</v>
      </c>
    </row>
    <row r="54" spans="1:10" s="169" customFormat="1" ht="18" customHeight="1">
      <c r="A54" s="170"/>
      <c r="B54" s="171"/>
      <c r="C54" s="1610" t="s">
        <v>434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84" t="s">
        <v>121</v>
      </c>
      <c r="J54" s="984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85" t="s">
        <v>305</v>
      </c>
      <c r="J55" s="985" t="s">
        <v>274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342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514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899999999999999" customHeight="1">
      <c r="A59" s="195">
        <v>2.1</v>
      </c>
      <c r="B59" s="213" t="s">
        <v>57</v>
      </c>
      <c r="C59" s="604">
        <v>2</v>
      </c>
      <c r="D59" s="1630" t="s">
        <v>707</v>
      </c>
      <c r="E59" s="506" t="s">
        <v>14</v>
      </c>
      <c r="F59" s="506" t="s">
        <v>15</v>
      </c>
      <c r="G59" s="506" t="s">
        <v>708</v>
      </c>
      <c r="H59" s="509" t="s">
        <v>8</v>
      </c>
      <c r="I59" s="507" t="s">
        <v>95</v>
      </c>
      <c r="J59" s="1623"/>
    </row>
    <row r="60" spans="1:10" ht="19.149999999999999" customHeight="1">
      <c r="A60" s="196"/>
      <c r="B60" s="214" t="s">
        <v>502</v>
      </c>
      <c r="C60" s="1631"/>
      <c r="D60" s="1631"/>
      <c r="E60" s="506"/>
      <c r="F60" s="506"/>
      <c r="G60" s="506"/>
      <c r="H60" s="509" t="s">
        <v>48</v>
      </c>
      <c r="I60" s="507"/>
      <c r="J60" s="943"/>
    </row>
    <row r="61" spans="1:10" ht="18" customHeight="1">
      <c r="A61" s="211"/>
      <c r="B61" s="215" t="s">
        <v>568</v>
      </c>
      <c r="C61" s="1616"/>
      <c r="D61" s="1617"/>
      <c r="E61" s="221"/>
      <c r="F61" s="221"/>
      <c r="G61" s="221"/>
      <c r="H61" s="221"/>
      <c r="I61" s="1618"/>
      <c r="J61" s="1425"/>
    </row>
    <row r="62" spans="1:10" ht="20.25" customHeight="1">
      <c r="A62" s="211"/>
      <c r="B62" s="214" t="s">
        <v>400</v>
      </c>
      <c r="C62" s="1619"/>
      <c r="D62" s="1620"/>
      <c r="E62" s="50"/>
      <c r="F62" s="50"/>
      <c r="G62" s="50"/>
      <c r="H62" s="50"/>
      <c r="I62" s="1621"/>
      <c r="J62" s="1425"/>
    </row>
    <row r="63" spans="1:10" ht="20.25" customHeight="1">
      <c r="A63" s="211"/>
      <c r="B63" s="214" t="s">
        <v>503</v>
      </c>
      <c r="C63" s="1619"/>
      <c r="D63" s="1620"/>
      <c r="E63" s="50"/>
      <c r="F63" s="50"/>
      <c r="G63" s="50"/>
      <c r="H63" s="50"/>
      <c r="I63" s="1621"/>
      <c r="J63" s="1435"/>
    </row>
    <row r="64" spans="1:10" ht="20.25" customHeight="1">
      <c r="A64" s="211"/>
      <c r="B64" s="191" t="s">
        <v>504</v>
      </c>
      <c r="C64" s="1619"/>
      <c r="D64" s="1620"/>
      <c r="E64" s="50"/>
      <c r="F64" s="50"/>
      <c r="G64" s="50"/>
      <c r="H64" s="50"/>
      <c r="I64" s="1621"/>
      <c r="J64" s="1435"/>
    </row>
    <row r="65" spans="1:10" ht="18.600000000000001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505</v>
      </c>
      <c r="C66" s="606"/>
      <c r="D66" s="55"/>
      <c r="E66" s="47"/>
      <c r="F66" s="47"/>
      <c r="G66" s="50"/>
      <c r="H66" s="50"/>
      <c r="I66" s="51"/>
      <c r="J66" s="535"/>
    </row>
    <row r="67" spans="1:10" ht="17.45" customHeight="1">
      <c r="A67" s="776"/>
      <c r="B67" s="942" t="s">
        <v>506</v>
      </c>
      <c r="C67" s="1407"/>
      <c r="D67" s="1408"/>
      <c r="E67" s="926"/>
      <c r="F67" s="926"/>
      <c r="G67" s="927"/>
      <c r="H67" s="927"/>
      <c r="I67" s="928"/>
      <c r="J67" s="929"/>
    </row>
    <row r="68" spans="1:10" ht="20.25" customHeight="1">
      <c r="A68" s="211"/>
      <c r="B68" s="214" t="s">
        <v>401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512</v>
      </c>
      <c r="C69" s="606"/>
      <c r="D69" s="55"/>
      <c r="E69" s="47"/>
      <c r="F69" s="47"/>
      <c r="G69" s="50"/>
      <c r="H69" s="50"/>
      <c r="I69" s="51"/>
      <c r="J69" s="535"/>
    </row>
    <row r="70" spans="1:10" ht="16.899999999999999" customHeight="1">
      <c r="A70" s="776"/>
      <c r="B70" s="1409" t="s">
        <v>513</v>
      </c>
      <c r="C70" s="1407"/>
      <c r="D70" s="1408"/>
      <c r="E70" s="926"/>
      <c r="F70" s="926"/>
      <c r="G70" s="927"/>
      <c r="H70" s="927"/>
      <c r="I70" s="928"/>
      <c r="J70" s="929"/>
    </row>
    <row r="71" spans="1:10" ht="19.5" customHeight="1">
      <c r="A71" s="211"/>
      <c r="B71" s="214" t="s">
        <v>510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42" t="s">
        <v>511</v>
      </c>
      <c r="C72" s="924"/>
      <c r="D72" s="925"/>
      <c r="E72" s="926"/>
      <c r="F72" s="926"/>
      <c r="G72" s="927"/>
      <c r="H72" s="927"/>
      <c r="I72" s="928"/>
      <c r="J72" s="929"/>
    </row>
    <row r="73" spans="1:10" ht="20.25" customHeight="1">
      <c r="A73" s="211"/>
      <c r="B73" s="214" t="s">
        <v>509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491</v>
      </c>
      <c r="C74" s="605"/>
      <c r="D74" s="54"/>
      <c r="E74" s="47"/>
      <c r="F74" s="47"/>
      <c r="G74" s="50"/>
      <c r="H74" s="50"/>
      <c r="I74" s="51"/>
      <c r="J74" s="535"/>
    </row>
    <row r="75" spans="1:10" ht="16.899999999999999" customHeight="1">
      <c r="A75" s="211"/>
      <c r="B75" s="214" t="s">
        <v>507</v>
      </c>
      <c r="C75" s="605"/>
      <c r="D75" s="54"/>
      <c r="E75" s="47"/>
      <c r="F75" s="47"/>
      <c r="G75" s="50"/>
      <c r="H75" s="50"/>
      <c r="I75" s="51"/>
      <c r="J75" s="535"/>
    </row>
    <row r="76" spans="1:10" ht="18.600000000000001" customHeight="1">
      <c r="A76" s="211"/>
      <c r="B76" s="214" t="s">
        <v>303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508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304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679</v>
      </c>
    </row>
    <row r="81" spans="1:18" s="169" customFormat="1" ht="18" customHeight="1">
      <c r="A81" s="163" t="s">
        <v>3</v>
      </c>
      <c r="B81" s="164" t="s">
        <v>0</v>
      </c>
      <c r="C81" s="1609" t="s">
        <v>428</v>
      </c>
      <c r="D81" s="165"/>
      <c r="E81" s="166"/>
      <c r="F81" s="166" t="s">
        <v>2</v>
      </c>
      <c r="G81" s="167"/>
      <c r="H81" s="168"/>
      <c r="I81" s="983" t="s">
        <v>122</v>
      </c>
      <c r="J81" s="983" t="s">
        <v>122</v>
      </c>
    </row>
    <row r="82" spans="1:18" s="169" customFormat="1" ht="18" customHeight="1">
      <c r="A82" s="170"/>
      <c r="B82" s="171"/>
      <c r="C82" s="1610" t="s">
        <v>434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84" t="s">
        <v>121</v>
      </c>
      <c r="J82" s="984" t="s">
        <v>39</v>
      </c>
    </row>
    <row r="83" spans="1:18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85" t="s">
        <v>305</v>
      </c>
      <c r="J83" s="985" t="s">
        <v>274</v>
      </c>
    </row>
    <row r="84" spans="1:18" ht="20.25" customHeight="1">
      <c r="A84" s="196">
        <v>2.2000000000000002</v>
      </c>
      <c r="B84" s="214" t="s">
        <v>515</v>
      </c>
      <c r="C84" s="1622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623"/>
    </row>
    <row r="85" spans="1:18" ht="20.25" customHeight="1">
      <c r="A85" s="196"/>
      <c r="B85" s="214" t="s">
        <v>339</v>
      </c>
      <c r="C85" s="1622"/>
      <c r="D85" s="509"/>
      <c r="E85" s="94"/>
      <c r="F85" s="509"/>
      <c r="G85" s="94"/>
      <c r="H85" s="509"/>
      <c r="I85" s="138"/>
      <c r="J85" s="943"/>
    </row>
    <row r="86" spans="1:18" ht="19.5" customHeight="1">
      <c r="A86" s="218"/>
      <c r="B86" s="909" t="s">
        <v>362</v>
      </c>
      <c r="C86" s="609"/>
      <c r="D86" s="228"/>
      <c r="E86" s="1624"/>
      <c r="F86" s="228"/>
      <c r="G86" s="1624"/>
      <c r="H86" s="228"/>
      <c r="I86" s="1625"/>
      <c r="J86" s="1626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340</v>
      </c>
      <c r="C87" s="609"/>
      <c r="D87" s="228"/>
      <c r="E87" s="1624"/>
      <c r="F87" s="228"/>
      <c r="G87" s="1624"/>
      <c r="H87" s="228"/>
      <c r="I87" s="1625"/>
      <c r="J87" s="1626"/>
      <c r="K87" s="4"/>
      <c r="L87" s="4"/>
      <c r="M87" s="4"/>
      <c r="N87" s="4"/>
      <c r="O87" s="4"/>
      <c r="P87" s="4"/>
      <c r="Q87" s="4"/>
      <c r="R87" s="4"/>
    </row>
    <row r="88" spans="1:18" ht="19.899999999999999" customHeight="1">
      <c r="A88" s="218"/>
      <c r="B88" s="230" t="s">
        <v>403</v>
      </c>
      <c r="C88" s="609"/>
      <c r="D88" s="228"/>
      <c r="E88" s="1624"/>
      <c r="F88" s="228"/>
      <c r="G88" s="1624"/>
      <c r="H88" s="228"/>
      <c r="I88" s="1625"/>
      <c r="J88" s="1627"/>
    </row>
    <row r="89" spans="1:18" s="22" customFormat="1" ht="20.25" customHeight="1">
      <c r="A89" s="195">
        <v>2.2999999999999998</v>
      </c>
      <c r="B89" s="213" t="s">
        <v>70</v>
      </c>
      <c r="C89" s="604">
        <v>1</v>
      </c>
      <c r="D89" s="1628" t="s">
        <v>241</v>
      </c>
      <c r="E89" s="1628" t="s">
        <v>240</v>
      </c>
      <c r="F89" s="1628" t="s">
        <v>239</v>
      </c>
      <c r="G89" s="1628" t="s">
        <v>242</v>
      </c>
      <c r="H89" s="604" t="s">
        <v>192</v>
      </c>
      <c r="I89" s="1629" t="s">
        <v>95</v>
      </c>
      <c r="J89" s="1623"/>
    </row>
    <row r="90" spans="1:18" s="22" customFormat="1" ht="20.25" customHeight="1">
      <c r="A90" s="196"/>
      <c r="B90" s="214" t="s">
        <v>516</v>
      </c>
      <c r="C90" s="510"/>
      <c r="D90" s="49"/>
      <c r="E90" s="1614"/>
      <c r="F90" s="1614"/>
      <c r="G90" s="1614"/>
      <c r="H90" s="1614"/>
      <c r="I90" s="1615"/>
      <c r="J90" s="1612"/>
    </row>
    <row r="91" spans="1:18" s="22" customFormat="1" ht="19.5" customHeight="1">
      <c r="A91" s="196"/>
      <c r="B91" s="214" t="s">
        <v>404</v>
      </c>
      <c r="C91" s="602"/>
      <c r="D91" s="53"/>
      <c r="E91" s="1614"/>
      <c r="F91" s="1614"/>
      <c r="G91" s="1614"/>
      <c r="H91" s="1614"/>
      <c r="I91" s="1615"/>
      <c r="J91" s="1613"/>
    </row>
    <row r="92" spans="1:18" s="22" customFormat="1" ht="18.75" customHeight="1">
      <c r="A92" s="235"/>
      <c r="B92" s="236" t="s">
        <v>79</v>
      </c>
      <c r="C92" s="611"/>
      <c r="D92" s="54"/>
      <c r="E92" s="1614"/>
      <c r="F92" s="1614"/>
      <c r="G92" s="1614"/>
      <c r="H92" s="1614"/>
      <c r="I92" s="1614"/>
      <c r="J92" s="1613"/>
    </row>
    <row r="93" spans="1:18" s="22" customFormat="1" ht="19.5" customHeight="1">
      <c r="A93" s="235"/>
      <c r="B93" s="236" t="s">
        <v>520</v>
      </c>
      <c r="C93" s="611"/>
      <c r="D93" s="54"/>
      <c r="E93" s="1614"/>
      <c r="F93" s="1614"/>
      <c r="G93" s="1614"/>
      <c r="H93" s="1614"/>
      <c r="I93" s="1614"/>
      <c r="J93" s="1613"/>
    </row>
    <row r="94" spans="1:18" s="22" customFormat="1" ht="19.5" customHeight="1">
      <c r="A94" s="235"/>
      <c r="B94" s="237" t="s">
        <v>17</v>
      </c>
      <c r="C94" s="611"/>
      <c r="D94" s="54"/>
      <c r="E94" s="1614"/>
      <c r="F94" s="1614"/>
      <c r="G94" s="1614"/>
      <c r="H94" s="1614"/>
      <c r="I94" s="1614"/>
      <c r="J94" s="1608"/>
    </row>
    <row r="95" spans="1:18" s="22" customFormat="1" ht="18.600000000000001" customHeight="1">
      <c r="A95" s="235"/>
      <c r="B95" s="236" t="s">
        <v>421</v>
      </c>
      <c r="C95" s="611"/>
      <c r="D95" s="54"/>
      <c r="E95" s="1614"/>
      <c r="F95" s="1614"/>
      <c r="G95" s="1614"/>
      <c r="H95" s="1614"/>
      <c r="I95" s="1614"/>
      <c r="J95" s="1608"/>
    </row>
    <row r="96" spans="1:18" s="22" customFormat="1" ht="18.75" customHeight="1">
      <c r="A96" s="235"/>
      <c r="B96" s="236" t="s">
        <v>18</v>
      </c>
      <c r="C96" s="611"/>
      <c r="D96" s="54"/>
      <c r="E96" s="1614"/>
      <c r="F96" s="1614"/>
      <c r="G96" s="1614"/>
      <c r="H96" s="1614"/>
      <c r="I96" s="1614"/>
      <c r="J96" s="1608"/>
    </row>
    <row r="97" spans="1:10" s="22" customFormat="1" ht="18.75" customHeight="1">
      <c r="A97" s="235"/>
      <c r="B97" s="236" t="s">
        <v>419</v>
      </c>
      <c r="C97" s="611"/>
      <c r="D97" s="54"/>
      <c r="E97" s="1614"/>
      <c r="F97" s="1614"/>
      <c r="G97" s="1614"/>
      <c r="H97" s="1614"/>
      <c r="I97" s="1614"/>
      <c r="J97" s="1608"/>
    </row>
    <row r="98" spans="1:10" s="22" customFormat="1" ht="20.25" customHeight="1">
      <c r="A98" s="235"/>
      <c r="B98" s="214" t="s">
        <v>420</v>
      </c>
      <c r="C98" s="611"/>
      <c r="D98" s="54"/>
      <c r="E98" s="1614"/>
      <c r="F98" s="1614"/>
      <c r="G98" s="1614"/>
      <c r="H98" s="1614"/>
      <c r="I98" s="1614"/>
      <c r="J98" s="1608"/>
    </row>
    <row r="99" spans="1:10" s="22" customFormat="1" ht="19.5" customHeight="1">
      <c r="A99" s="235"/>
      <c r="B99" s="214" t="s">
        <v>88</v>
      </c>
      <c r="C99" s="611"/>
      <c r="D99" s="54"/>
      <c r="E99" s="1614"/>
      <c r="F99" s="1614"/>
      <c r="G99" s="1614"/>
      <c r="H99" s="1614"/>
      <c r="I99" s="1614"/>
      <c r="J99" s="1608"/>
    </row>
    <row r="100" spans="1:10" s="22" customFormat="1" ht="19.5" customHeight="1">
      <c r="A100" s="235"/>
      <c r="B100" s="214" t="s">
        <v>89</v>
      </c>
      <c r="C100" s="611"/>
      <c r="D100" s="54"/>
      <c r="E100" s="1614"/>
      <c r="F100" s="1614"/>
      <c r="G100" s="1614"/>
      <c r="H100" s="1614"/>
      <c r="I100" s="1614"/>
      <c r="J100" s="1608"/>
    </row>
    <row r="101" spans="1:10" s="22" customFormat="1" ht="19.5" customHeight="1">
      <c r="A101" s="196"/>
      <c r="B101" s="236" t="s">
        <v>521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405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406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1853" t="s">
        <v>343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597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9" customHeight="1">
      <c r="A106" s="1412"/>
      <c r="B106" s="1413"/>
      <c r="C106" s="1414"/>
      <c r="D106" s="1415"/>
      <c r="E106" s="1416"/>
      <c r="F106" s="1416"/>
      <c r="G106" s="1416"/>
      <c r="H106" s="1416"/>
      <c r="I106" s="1416"/>
      <c r="J106" s="1417"/>
    </row>
    <row r="107" spans="1:10" s="22" customFormat="1" ht="18.75" customHeight="1">
      <c r="A107" s="742"/>
      <c r="B107" s="1418"/>
      <c r="C107" s="608"/>
      <c r="D107" s="97"/>
      <c r="E107" s="68"/>
      <c r="F107" s="68"/>
      <c r="G107" s="68"/>
      <c r="H107" s="68"/>
      <c r="I107" s="68"/>
      <c r="J107" s="685" t="s">
        <v>680</v>
      </c>
    </row>
    <row r="108" spans="1:10" s="22" customFormat="1" ht="19.5" customHeight="1">
      <c r="A108" s="1410"/>
      <c r="B108" s="2496" t="s">
        <v>519</v>
      </c>
      <c r="C108" s="2496"/>
      <c r="D108" s="2496"/>
      <c r="E108" s="2496"/>
      <c r="F108" s="2496"/>
      <c r="G108" s="2496"/>
      <c r="H108" s="2496"/>
      <c r="I108" s="2496"/>
      <c r="J108" s="2496"/>
    </row>
    <row r="109" spans="1:10" s="22" customFormat="1" ht="19.5" customHeight="1">
      <c r="A109" s="1410"/>
      <c r="B109" s="2496" t="s">
        <v>517</v>
      </c>
      <c r="C109" s="2496"/>
      <c r="D109" s="2496"/>
      <c r="E109" s="2496"/>
      <c r="F109" s="2496"/>
      <c r="G109" s="2496"/>
      <c r="H109" s="2496"/>
      <c r="I109" s="2496"/>
      <c r="J109" s="2496"/>
    </row>
    <row r="110" spans="1:10" s="22" customFormat="1" ht="21" customHeight="1">
      <c r="A110" s="1410"/>
      <c r="B110" s="2496" t="s">
        <v>518</v>
      </c>
      <c r="C110" s="2496"/>
      <c r="D110" s="2496"/>
      <c r="E110" s="2496"/>
      <c r="F110" s="2496"/>
      <c r="G110" s="2496"/>
      <c r="H110" s="2496"/>
      <c r="I110" s="2496"/>
      <c r="J110" s="2496"/>
    </row>
    <row r="111" spans="1:10" s="22" customFormat="1" ht="19.5" customHeight="1">
      <c r="A111" s="1410"/>
      <c r="B111" s="2497"/>
      <c r="C111" s="2497"/>
      <c r="D111" s="2497"/>
      <c r="E111" s="2497"/>
      <c r="F111" s="2497"/>
      <c r="G111" s="2497"/>
      <c r="H111" s="2497"/>
      <c r="I111" s="2497"/>
      <c r="J111" s="2497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20.100000000000001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681</v>
      </c>
    </row>
    <row r="131" spans="1:10" s="169" customFormat="1" ht="18.75" customHeight="1">
      <c r="A131" s="163" t="s">
        <v>3</v>
      </c>
      <c r="B131" s="164" t="s">
        <v>0</v>
      </c>
      <c r="C131" s="1609" t="s">
        <v>428</v>
      </c>
      <c r="D131" s="165"/>
      <c r="E131" s="166"/>
      <c r="F131" s="166" t="s">
        <v>2</v>
      </c>
      <c r="G131" s="167"/>
      <c r="H131" s="168"/>
      <c r="I131" s="983" t="s">
        <v>122</v>
      </c>
      <c r="J131" s="983" t="s">
        <v>122</v>
      </c>
    </row>
    <row r="132" spans="1:10" s="169" customFormat="1" ht="18" customHeight="1">
      <c r="A132" s="170"/>
      <c r="B132" s="171"/>
      <c r="C132" s="1610" t="s">
        <v>434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84" t="s">
        <v>121</v>
      </c>
      <c r="J132" s="984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85" t="s">
        <v>305</v>
      </c>
      <c r="J133" s="985" t="s">
        <v>274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407</v>
      </c>
      <c r="C135" s="1705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243</v>
      </c>
      <c r="I135" s="1706" t="s">
        <v>1</v>
      </c>
      <c r="J135" s="1707"/>
    </row>
    <row r="136" spans="1:10" s="40" customFormat="1" ht="19.5" customHeight="1">
      <c r="A136" s="182"/>
      <c r="B136" s="798" t="s">
        <v>302</v>
      </c>
      <c r="C136" s="1708"/>
      <c r="D136" s="1708"/>
      <c r="E136" s="59"/>
      <c r="F136" s="59"/>
      <c r="G136" s="59"/>
      <c r="H136" s="23"/>
      <c r="I136" s="513"/>
      <c r="J136" s="1707"/>
    </row>
    <row r="137" spans="1:10" s="788" customFormat="1" ht="20.100000000000001" customHeight="1">
      <c r="A137" s="182"/>
      <c r="B137" s="798" t="s">
        <v>219</v>
      </c>
      <c r="C137" s="1709"/>
      <c r="D137" s="1709"/>
      <c r="E137" s="138"/>
      <c r="F137" s="138"/>
      <c r="G137" s="138"/>
      <c r="H137" s="48"/>
      <c r="I137" s="507"/>
      <c r="J137" s="1707"/>
    </row>
    <row r="138" spans="1:10" s="40" customFormat="1" ht="20.100000000000001" customHeight="1">
      <c r="A138" s="799"/>
      <c r="B138" s="798" t="s">
        <v>408</v>
      </c>
      <c r="C138" s="1709"/>
      <c r="D138" s="1709"/>
      <c r="E138" s="138"/>
      <c r="F138" s="138"/>
      <c r="G138" s="138"/>
      <c r="H138" s="48"/>
      <c r="I138" s="507"/>
      <c r="J138" s="1707"/>
    </row>
    <row r="139" spans="1:10" s="40" customFormat="1" ht="20.100000000000001" customHeight="1">
      <c r="A139" s="799"/>
      <c r="B139" s="800" t="s">
        <v>236</v>
      </c>
      <c r="C139" s="1710"/>
      <c r="D139" s="1710"/>
      <c r="E139" s="1669"/>
      <c r="F139" s="1669"/>
      <c r="G139" s="1669"/>
      <c r="H139" s="1671"/>
      <c r="I139" s="514"/>
      <c r="J139" s="1711"/>
    </row>
    <row r="140" spans="1:10" ht="20.25" customHeight="1">
      <c r="A140" s="247"/>
      <c r="B140" s="780" t="s">
        <v>514</v>
      </c>
      <c r="C140" s="1712"/>
      <c r="D140" s="1713"/>
      <c r="E140" s="1713"/>
      <c r="F140" s="1713"/>
      <c r="G140" s="1713"/>
      <c r="H140" s="1713"/>
      <c r="I140" s="1714"/>
      <c r="J140" s="1715"/>
    </row>
    <row r="141" spans="1:10" ht="21.75" customHeight="1">
      <c r="A141" s="248">
        <v>3.1</v>
      </c>
      <c r="B141" s="240" t="s">
        <v>522</v>
      </c>
      <c r="C141" s="1716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243</v>
      </c>
      <c r="I141" s="1717" t="s">
        <v>95</v>
      </c>
      <c r="J141" s="1718"/>
    </row>
    <row r="142" spans="1:10" ht="21.75" customHeight="1">
      <c r="A142" s="182"/>
      <c r="B142" s="241" t="s">
        <v>523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21.75" customHeight="1">
      <c r="A143" s="182"/>
      <c r="B143" s="241" t="s">
        <v>524</v>
      </c>
      <c r="C143" s="60"/>
      <c r="D143" s="60"/>
      <c r="E143" s="61"/>
      <c r="F143" s="61"/>
      <c r="G143" s="61"/>
      <c r="H143" s="23"/>
      <c r="I143" s="513"/>
      <c r="J143" s="1719"/>
    </row>
    <row r="144" spans="1:10" ht="20.100000000000001" customHeight="1">
      <c r="A144" s="249"/>
      <c r="B144" s="181" t="s">
        <v>9</v>
      </c>
      <c r="C144" s="1720"/>
      <c r="D144" s="141"/>
      <c r="E144" s="141"/>
      <c r="F144" s="141"/>
      <c r="G144" s="141"/>
      <c r="H144" s="141"/>
      <c r="I144" s="517"/>
      <c r="J144" s="1721"/>
    </row>
    <row r="145" spans="1:10" s="787" customFormat="1" ht="21" customHeight="1">
      <c r="A145" s="182">
        <v>3.2</v>
      </c>
      <c r="B145" s="798" t="s">
        <v>301</v>
      </c>
      <c r="C145" s="1722">
        <v>5</v>
      </c>
      <c r="D145" s="1723" t="s">
        <v>202</v>
      </c>
      <c r="E145" s="1724" t="s">
        <v>165</v>
      </c>
      <c r="F145" s="1725" t="s">
        <v>195</v>
      </c>
      <c r="G145" s="1725" t="s">
        <v>172</v>
      </c>
      <c r="H145" s="1725" t="s">
        <v>249</v>
      </c>
      <c r="I145" s="1726" t="s">
        <v>1</v>
      </c>
      <c r="J145" s="1719"/>
    </row>
    <row r="146" spans="1:10" s="788" customFormat="1" ht="19.149999999999999" customHeight="1">
      <c r="A146" s="196"/>
      <c r="B146" s="242" t="s">
        <v>150</v>
      </c>
      <c r="C146" s="1727"/>
      <c r="D146" s="1728"/>
      <c r="E146" s="1030"/>
      <c r="F146" s="1030"/>
      <c r="G146" s="1030"/>
      <c r="H146" s="1030"/>
      <c r="I146" s="191"/>
      <c r="J146" s="1719"/>
    </row>
    <row r="147" spans="1:10" s="787" customFormat="1" ht="19.149999999999999" customHeight="1">
      <c r="A147" s="196"/>
      <c r="B147" s="798" t="s">
        <v>527</v>
      </c>
      <c r="C147" s="1727"/>
      <c r="D147" s="1728"/>
      <c r="E147" s="1030"/>
      <c r="F147" s="1030"/>
      <c r="G147" s="1030"/>
      <c r="H147" s="1030"/>
      <c r="I147" s="191"/>
      <c r="J147" s="1719"/>
    </row>
    <row r="148" spans="1:10" s="787" customFormat="1" ht="19.899999999999999" customHeight="1">
      <c r="A148" s="1419"/>
      <c r="B148" s="913" t="s">
        <v>528</v>
      </c>
      <c r="C148" s="1729"/>
      <c r="D148" s="1730"/>
      <c r="E148" s="1731"/>
      <c r="F148" s="1731"/>
      <c r="G148" s="1731"/>
      <c r="H148" s="1731"/>
      <c r="I148" s="1049"/>
      <c r="J148" s="1732"/>
    </row>
    <row r="149" spans="1:10" s="787" customFormat="1" ht="21" customHeight="1">
      <c r="A149" s="1421"/>
      <c r="B149" s="1422" t="s">
        <v>529</v>
      </c>
      <c r="C149" s="1733"/>
      <c r="D149" s="1734"/>
      <c r="E149" s="1735"/>
      <c r="F149" s="1735"/>
      <c r="G149" s="1735"/>
      <c r="H149" s="1735"/>
      <c r="I149" s="1736"/>
      <c r="J149" s="1737"/>
    </row>
    <row r="150" spans="1:10" ht="21" customHeight="1">
      <c r="A150" s="252"/>
      <c r="B150" s="780" t="s">
        <v>514</v>
      </c>
      <c r="C150" s="1738"/>
      <c r="D150" s="1739"/>
      <c r="E150" s="1740"/>
      <c r="F150" s="1740"/>
      <c r="G150" s="1740"/>
      <c r="H150" s="1740"/>
      <c r="I150" s="1741"/>
      <c r="J150" s="1742"/>
    </row>
    <row r="151" spans="1:10" ht="21" customHeight="1">
      <c r="A151" s="182">
        <v>3.2</v>
      </c>
      <c r="B151" s="241" t="s">
        <v>525</v>
      </c>
      <c r="C151" s="1743">
        <v>5</v>
      </c>
      <c r="D151" s="1723" t="s">
        <v>202</v>
      </c>
      <c r="E151" s="1724" t="s">
        <v>165</v>
      </c>
      <c r="F151" s="1725" t="s">
        <v>195</v>
      </c>
      <c r="G151" s="1725" t="s">
        <v>172</v>
      </c>
      <c r="H151" s="1725" t="s">
        <v>249</v>
      </c>
      <c r="I151" s="513" t="s">
        <v>95</v>
      </c>
      <c r="J151" s="1718"/>
    </row>
    <row r="152" spans="1:10" ht="21" customHeight="1">
      <c r="A152" s="182"/>
      <c r="B152" s="241" t="s">
        <v>526</v>
      </c>
      <c r="C152" s="617"/>
      <c r="D152" s="62"/>
      <c r="E152" s="46"/>
      <c r="F152" s="46"/>
      <c r="G152" s="46"/>
      <c r="H152" s="42"/>
      <c r="I152" s="408"/>
      <c r="J152" s="693"/>
    </row>
    <row r="153" spans="1:10" ht="21" customHeight="1">
      <c r="A153" s="465"/>
      <c r="B153" s="801" t="s">
        <v>530</v>
      </c>
      <c r="C153" s="802"/>
      <c r="D153" s="803"/>
      <c r="E153" s="804"/>
      <c r="F153" s="804"/>
      <c r="G153" s="804"/>
      <c r="H153" s="805"/>
      <c r="I153" s="806"/>
      <c r="J153" s="807"/>
    </row>
    <row r="154" spans="1:10" ht="21" customHeight="1">
      <c r="A154" s="808"/>
      <c r="B154" s="945" t="s">
        <v>531</v>
      </c>
      <c r="C154" s="809"/>
      <c r="D154" s="810"/>
      <c r="E154" s="811"/>
      <c r="F154" s="811"/>
      <c r="G154" s="811"/>
      <c r="H154" s="812"/>
      <c r="I154" s="813"/>
      <c r="J154" s="814"/>
    </row>
    <row r="155" spans="1:10" ht="7.9" customHeight="1">
      <c r="A155" s="45"/>
      <c r="B155" s="12"/>
      <c r="C155" s="618"/>
      <c r="D155" s="83"/>
      <c r="E155" s="27"/>
      <c r="F155" s="27"/>
      <c r="G155" s="27"/>
      <c r="H155" s="28"/>
      <c r="I155" s="38"/>
      <c r="J155" s="683"/>
    </row>
    <row r="156" spans="1:10" ht="20.100000000000001" customHeight="1">
      <c r="A156" s="6"/>
      <c r="B156" s="10" t="s">
        <v>151</v>
      </c>
      <c r="C156" s="619"/>
      <c r="D156" s="84"/>
      <c r="E156" s="32"/>
      <c r="F156" s="32"/>
      <c r="G156" s="32"/>
      <c r="H156" s="33"/>
      <c r="I156" s="39"/>
      <c r="J156" s="685" t="s">
        <v>682</v>
      </c>
    </row>
    <row r="157" spans="1:10" s="169" customFormat="1" ht="18" customHeight="1">
      <c r="A157" s="163" t="s">
        <v>3</v>
      </c>
      <c r="B157" s="164" t="s">
        <v>0</v>
      </c>
      <c r="C157" s="1609" t="s">
        <v>428</v>
      </c>
      <c r="D157" s="165"/>
      <c r="E157" s="166"/>
      <c r="F157" s="166" t="s">
        <v>2</v>
      </c>
      <c r="G157" s="167"/>
      <c r="H157" s="168"/>
      <c r="I157" s="983" t="s">
        <v>122</v>
      </c>
      <c r="J157" s="983" t="s">
        <v>122</v>
      </c>
    </row>
    <row r="158" spans="1:10" s="169" customFormat="1" ht="18" customHeight="1">
      <c r="A158" s="170"/>
      <c r="B158" s="171"/>
      <c r="C158" s="1610" t="s">
        <v>434</v>
      </c>
      <c r="D158" s="172">
        <v>1</v>
      </c>
      <c r="E158" s="172">
        <v>2</v>
      </c>
      <c r="F158" s="172">
        <v>3</v>
      </c>
      <c r="G158" s="172">
        <v>4</v>
      </c>
      <c r="H158" s="172">
        <v>5</v>
      </c>
      <c r="I158" s="984" t="s">
        <v>121</v>
      </c>
      <c r="J158" s="984" t="s">
        <v>39</v>
      </c>
    </row>
    <row r="159" spans="1:10" s="169" customFormat="1" ht="18.75" customHeight="1">
      <c r="A159" s="767"/>
      <c r="B159" s="768"/>
      <c r="C159" s="768"/>
      <c r="D159" s="769"/>
      <c r="E159" s="769"/>
      <c r="F159" s="769"/>
      <c r="G159" s="769"/>
      <c r="H159" s="769"/>
      <c r="I159" s="985" t="s">
        <v>305</v>
      </c>
      <c r="J159" s="985" t="s">
        <v>274</v>
      </c>
    </row>
    <row r="160" spans="1:10" s="4" customFormat="1" ht="21" customHeight="1">
      <c r="A160" s="249"/>
      <c r="B160" s="181" t="s">
        <v>9</v>
      </c>
      <c r="C160" s="616"/>
      <c r="D160" s="526"/>
      <c r="E160" s="526"/>
      <c r="F160" s="526"/>
      <c r="G160" s="527"/>
      <c r="H160" s="527"/>
      <c r="I160" s="517"/>
      <c r="J160" s="518"/>
    </row>
    <row r="161" spans="1:10" s="4" customFormat="1" ht="23.25" customHeight="1">
      <c r="A161" s="219">
        <v>3.3</v>
      </c>
      <c r="B161" s="262" t="s">
        <v>319</v>
      </c>
      <c r="C161" s="620"/>
      <c r="D161" s="528"/>
      <c r="E161" s="529"/>
      <c r="F161" s="529"/>
      <c r="G161" s="529"/>
      <c r="H161" s="529"/>
      <c r="I161" s="505"/>
      <c r="J161" s="519"/>
    </row>
    <row r="162" spans="1:10" s="4" customFormat="1" ht="22.15" customHeight="1">
      <c r="A162" s="260"/>
      <c r="B162" s="780" t="s">
        <v>514</v>
      </c>
      <c r="C162" s="621"/>
      <c r="D162" s="530"/>
      <c r="E162" s="530"/>
      <c r="F162" s="530"/>
      <c r="G162" s="530"/>
      <c r="H162" s="531"/>
      <c r="I162" s="520"/>
      <c r="J162" s="521"/>
    </row>
    <row r="163" spans="1:10" s="4" customFormat="1" ht="22.15" customHeight="1">
      <c r="A163" s="182">
        <v>3.3</v>
      </c>
      <c r="B163" s="255" t="s">
        <v>532</v>
      </c>
      <c r="C163" s="658">
        <v>2</v>
      </c>
      <c r="D163" s="574" t="s">
        <v>92</v>
      </c>
      <c r="E163" s="551" t="s">
        <v>193</v>
      </c>
      <c r="F163" s="551" t="s">
        <v>194</v>
      </c>
      <c r="G163" s="551" t="s">
        <v>195</v>
      </c>
      <c r="H163" s="551" t="s">
        <v>251</v>
      </c>
      <c r="I163" s="1706" t="s">
        <v>95</v>
      </c>
      <c r="J163" s="1718"/>
    </row>
    <row r="164" spans="1:10" s="261" customFormat="1" ht="22.15" customHeight="1">
      <c r="A164" s="182"/>
      <c r="B164" s="241" t="s">
        <v>533</v>
      </c>
      <c r="C164" s="62"/>
      <c r="D164" s="62"/>
      <c r="E164" s="61"/>
      <c r="F164" s="61"/>
      <c r="G164" s="61"/>
      <c r="H164" s="59"/>
      <c r="I164" s="1744"/>
      <c r="J164" s="1745"/>
    </row>
    <row r="165" spans="1:10" s="4" customFormat="1" ht="21" customHeight="1">
      <c r="A165" s="879"/>
      <c r="B165" s="801" t="s">
        <v>534</v>
      </c>
      <c r="C165" s="803"/>
      <c r="D165" s="803"/>
      <c r="E165" s="1685"/>
      <c r="F165" s="1685"/>
      <c r="G165" s="1685"/>
      <c r="H165" s="1746"/>
      <c r="I165" s="1747"/>
      <c r="J165" s="1748"/>
    </row>
    <row r="166" spans="1:10" s="4" customFormat="1" ht="21" customHeight="1">
      <c r="A166" s="880"/>
      <c r="B166" s="801" t="s">
        <v>747</v>
      </c>
      <c r="C166" s="1749"/>
      <c r="D166" s="1749"/>
      <c r="E166" s="1669"/>
      <c r="F166" s="1669"/>
      <c r="G166" s="1669"/>
      <c r="H166" s="1750"/>
      <c r="I166" s="1751"/>
      <c r="J166" s="1711"/>
    </row>
    <row r="167" spans="1:10" s="4" customFormat="1" ht="21" customHeight="1">
      <c r="A167" s="238"/>
      <c r="B167" s="1851" t="s">
        <v>535</v>
      </c>
      <c r="C167" s="1752">
        <f>C135+C145</f>
        <v>8</v>
      </c>
      <c r="D167" s="1753"/>
      <c r="E167" s="1754"/>
      <c r="F167" s="1754"/>
      <c r="G167" s="1754"/>
      <c r="H167" s="1754"/>
      <c r="I167" s="1755"/>
      <c r="J167" s="1756"/>
    </row>
    <row r="168" spans="1:10" s="4" customFormat="1" ht="21" customHeight="1">
      <c r="A168" s="411"/>
      <c r="B168" s="1852" t="s">
        <v>598</v>
      </c>
      <c r="C168" s="1757">
        <f>C141+C151+C163</f>
        <v>10</v>
      </c>
      <c r="D168" s="1758"/>
      <c r="E168" s="1759"/>
      <c r="F168" s="1759"/>
      <c r="G168" s="1759"/>
      <c r="H168" s="1759"/>
      <c r="I168" s="1760"/>
      <c r="J168" s="1761"/>
    </row>
    <row r="169" spans="1:10" s="4" customFormat="1" ht="20.100000000000001" customHeight="1">
      <c r="A169" s="121"/>
      <c r="B169" s="122"/>
      <c r="C169" s="622"/>
      <c r="D169" s="122"/>
      <c r="E169" s="122"/>
      <c r="F169" s="122"/>
      <c r="G169" s="122"/>
      <c r="H169" s="122"/>
      <c r="I169" s="122"/>
      <c r="J169" s="622"/>
    </row>
    <row r="170" spans="1:10" s="4" customFormat="1" ht="20.100000000000001" customHeight="1">
      <c r="A170" s="121"/>
      <c r="B170" s="122"/>
      <c r="C170" s="622"/>
      <c r="D170" s="122"/>
      <c r="E170" s="122"/>
      <c r="F170" s="122"/>
      <c r="G170" s="122"/>
      <c r="H170" s="122"/>
      <c r="I170" s="122"/>
      <c r="J170" s="622"/>
    </row>
    <row r="171" spans="1:10" s="4" customFormat="1" ht="20.100000000000001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20.100000000000001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ht="20.100000000000001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ht="20.100000000000001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20.100000000000001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20.100000000000001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20.100000000000001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20.100000000000001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20.100000000000001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20.100000000000001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1:10" ht="20.25" customHeight="1">
      <c r="B181" s="2" t="s">
        <v>220</v>
      </c>
      <c r="H181" s="18" t="s">
        <v>84</v>
      </c>
      <c r="I181" s="18"/>
      <c r="J181" s="685" t="s">
        <v>683</v>
      </c>
    </row>
    <row r="182" spans="1:10" s="169" customFormat="1" ht="18" customHeight="1">
      <c r="A182" s="163" t="s">
        <v>3</v>
      </c>
      <c r="B182" s="164" t="s">
        <v>0</v>
      </c>
      <c r="C182" s="1609" t="s">
        <v>428</v>
      </c>
      <c r="D182" s="165"/>
      <c r="E182" s="166"/>
      <c r="F182" s="166" t="s">
        <v>2</v>
      </c>
      <c r="G182" s="167"/>
      <c r="H182" s="168"/>
      <c r="I182" s="983" t="s">
        <v>122</v>
      </c>
      <c r="J182" s="983" t="s">
        <v>122</v>
      </c>
    </row>
    <row r="183" spans="1:10" s="169" customFormat="1" ht="18" customHeight="1">
      <c r="A183" s="170"/>
      <c r="B183" s="171"/>
      <c r="C183" s="1610" t="s">
        <v>434</v>
      </c>
      <c r="D183" s="172">
        <v>1</v>
      </c>
      <c r="E183" s="172">
        <v>2</v>
      </c>
      <c r="F183" s="172">
        <v>3</v>
      </c>
      <c r="G183" s="172">
        <v>4</v>
      </c>
      <c r="H183" s="172">
        <v>5</v>
      </c>
      <c r="I183" s="984" t="s">
        <v>121</v>
      </c>
      <c r="J183" s="984" t="s">
        <v>39</v>
      </c>
    </row>
    <row r="184" spans="1:10" s="169" customFormat="1" ht="18.75" customHeight="1">
      <c r="A184" s="767"/>
      <c r="B184" s="768"/>
      <c r="C184" s="768"/>
      <c r="D184" s="769"/>
      <c r="E184" s="769"/>
      <c r="F184" s="769"/>
      <c r="G184" s="769"/>
      <c r="H184" s="769"/>
      <c r="I184" s="985" t="s">
        <v>305</v>
      </c>
      <c r="J184" s="985" t="s">
        <v>274</v>
      </c>
    </row>
    <row r="185" spans="1:10" ht="20.25" customHeight="1">
      <c r="A185" s="249"/>
      <c r="B185" s="181" t="s">
        <v>9</v>
      </c>
      <c r="C185" s="616"/>
      <c r="D185" s="141"/>
      <c r="E185" s="141"/>
      <c r="F185" s="141"/>
      <c r="G185" s="142"/>
      <c r="H185" s="142"/>
      <c r="I185" s="143"/>
      <c r="J185" s="694"/>
    </row>
    <row r="186" spans="1:10" ht="21.75" customHeight="1">
      <c r="A186" s="267">
        <v>4.0999999999999996</v>
      </c>
      <c r="B186" s="273" t="s">
        <v>153</v>
      </c>
      <c r="C186" s="663">
        <v>8</v>
      </c>
      <c r="D186" s="268"/>
      <c r="E186" s="1687"/>
      <c r="F186" s="1687"/>
      <c r="G186" s="1687"/>
      <c r="H186" s="268"/>
      <c r="I186" s="269"/>
      <c r="J186" s="1762"/>
    </row>
    <row r="187" spans="1:10" ht="20.25" customHeight="1">
      <c r="A187" s="182"/>
      <c r="B187" s="270" t="s">
        <v>363</v>
      </c>
      <c r="C187" s="1763" t="s">
        <v>69</v>
      </c>
      <c r="D187" s="1764" t="s">
        <v>94</v>
      </c>
      <c r="E187" s="1764" t="s">
        <v>221</v>
      </c>
      <c r="F187" s="1764" t="s">
        <v>197</v>
      </c>
      <c r="G187" s="1764" t="s">
        <v>198</v>
      </c>
      <c r="H187" s="1764" t="s">
        <v>252</v>
      </c>
      <c r="I187" s="1765" t="s">
        <v>1</v>
      </c>
      <c r="J187" s="1766"/>
    </row>
    <row r="188" spans="1:10" ht="21" customHeight="1">
      <c r="A188" s="250"/>
      <c r="B188" s="272" t="s">
        <v>409</v>
      </c>
      <c r="C188" s="1767" t="s">
        <v>69</v>
      </c>
      <c r="D188" s="1764" t="s">
        <v>94</v>
      </c>
      <c r="E188" s="1764" t="s">
        <v>221</v>
      </c>
      <c r="F188" s="1764" t="s">
        <v>197</v>
      </c>
      <c r="G188" s="1764" t="s">
        <v>198</v>
      </c>
      <c r="H188" s="1764" t="s">
        <v>252</v>
      </c>
      <c r="I188" s="1768" t="s">
        <v>1</v>
      </c>
      <c r="J188" s="1769"/>
    </row>
    <row r="189" spans="1:10" ht="20.25" customHeight="1">
      <c r="A189" s="267">
        <v>4.2</v>
      </c>
      <c r="B189" s="273" t="s">
        <v>154</v>
      </c>
      <c r="C189" s="663">
        <v>2</v>
      </c>
      <c r="D189" s="268" t="s">
        <v>21</v>
      </c>
      <c r="E189" s="268" t="s">
        <v>22</v>
      </c>
      <c r="F189" s="268" t="s">
        <v>23</v>
      </c>
      <c r="G189" s="268" t="s">
        <v>14</v>
      </c>
      <c r="H189" s="268" t="s">
        <v>8</v>
      </c>
      <c r="I189" s="1770" t="s">
        <v>1</v>
      </c>
      <c r="J189" s="1762"/>
    </row>
    <row r="190" spans="1:10" ht="19.5" customHeight="1">
      <c r="A190" s="182"/>
      <c r="B190" s="274" t="s">
        <v>536</v>
      </c>
      <c r="C190" s="658"/>
      <c r="D190" s="59"/>
      <c r="E190" s="59"/>
      <c r="F190" s="59"/>
      <c r="G190" s="59"/>
      <c r="H190" s="59" t="s">
        <v>48</v>
      </c>
      <c r="I190" s="532"/>
      <c r="J190" s="1718"/>
    </row>
    <row r="191" spans="1:10" ht="19.5" customHeight="1">
      <c r="A191" s="276"/>
      <c r="B191" s="271" t="s">
        <v>569</v>
      </c>
      <c r="C191" s="1771"/>
      <c r="D191" s="1044"/>
      <c r="E191" s="909"/>
      <c r="F191" s="909"/>
      <c r="G191" s="909"/>
      <c r="H191" s="1044"/>
      <c r="I191" s="277"/>
      <c r="J191" s="1772"/>
    </row>
    <row r="192" spans="1:10" ht="19.5" customHeight="1">
      <c r="A192" s="276"/>
      <c r="B192" s="271" t="s">
        <v>537</v>
      </c>
      <c r="C192" s="62"/>
      <c r="D192" s="278"/>
      <c r="E192" s="277"/>
      <c r="F192" s="277"/>
      <c r="G192" s="277"/>
      <c r="H192" s="277"/>
      <c r="I192" s="277"/>
      <c r="J192" s="1772"/>
    </row>
    <row r="193" spans="1:10" ht="20.25" customHeight="1">
      <c r="A193" s="276"/>
      <c r="B193" s="271" t="s">
        <v>155</v>
      </c>
      <c r="C193" s="1773"/>
      <c r="D193" s="279"/>
      <c r="E193" s="277"/>
      <c r="F193" s="277"/>
      <c r="G193" s="277"/>
      <c r="H193" s="277"/>
      <c r="I193" s="277"/>
      <c r="J193" s="1772"/>
    </row>
    <row r="194" spans="1:10" ht="18.95" customHeight="1">
      <c r="A194" s="276"/>
      <c r="B194" s="275" t="s">
        <v>156</v>
      </c>
      <c r="C194" s="1774"/>
      <c r="D194" s="280"/>
      <c r="E194" s="281"/>
      <c r="F194" s="281"/>
      <c r="G194" s="281"/>
      <c r="H194" s="281"/>
      <c r="I194" s="281"/>
      <c r="J194" s="1775"/>
    </row>
    <row r="195" spans="1:10" ht="19.5" customHeight="1">
      <c r="A195" s="276"/>
      <c r="B195" s="271" t="s">
        <v>157</v>
      </c>
      <c r="C195" s="1771"/>
      <c r="D195" s="277"/>
      <c r="E195" s="277"/>
      <c r="F195" s="277"/>
      <c r="G195" s="277"/>
      <c r="H195" s="277"/>
      <c r="I195" s="277"/>
      <c r="J195" s="1772"/>
    </row>
    <row r="196" spans="1:10" ht="19.5" customHeight="1">
      <c r="A196" s="276"/>
      <c r="B196" s="241" t="s">
        <v>20</v>
      </c>
      <c r="C196" s="1771"/>
      <c r="D196" s="277"/>
      <c r="E196" s="277"/>
      <c r="F196" s="277"/>
      <c r="G196" s="277"/>
      <c r="H196" s="277"/>
      <c r="I196" s="277"/>
      <c r="J196" s="1772"/>
    </row>
    <row r="197" spans="1:10" ht="18.75" customHeight="1">
      <c r="A197" s="276"/>
      <c r="B197" s="271" t="s">
        <v>395</v>
      </c>
      <c r="C197" s="1771"/>
      <c r="D197" s="277"/>
      <c r="E197" s="277"/>
      <c r="F197" s="277"/>
      <c r="G197" s="277"/>
      <c r="H197" s="277"/>
      <c r="I197" s="277"/>
      <c r="J197" s="1772"/>
    </row>
    <row r="198" spans="1:10" s="161" customFormat="1" ht="21" customHeight="1">
      <c r="A198" s="276"/>
      <c r="B198" s="271" t="s">
        <v>396</v>
      </c>
      <c r="C198" s="1771"/>
      <c r="D198" s="277"/>
      <c r="E198" s="277"/>
      <c r="F198" s="277"/>
      <c r="G198" s="277"/>
      <c r="H198" s="277"/>
      <c r="I198" s="277"/>
      <c r="J198" s="1772"/>
    </row>
    <row r="199" spans="1:10" ht="21" customHeight="1">
      <c r="A199" s="276"/>
      <c r="B199" s="271" t="s">
        <v>222</v>
      </c>
      <c r="C199" s="1771"/>
      <c r="D199" s="277"/>
      <c r="E199" s="277"/>
      <c r="F199" s="277"/>
      <c r="G199" s="277"/>
      <c r="H199" s="277"/>
      <c r="I199" s="277"/>
      <c r="J199" s="1772"/>
    </row>
    <row r="200" spans="1:10" ht="21" customHeight="1">
      <c r="A200" s="276"/>
      <c r="B200" s="271" t="s">
        <v>316</v>
      </c>
      <c r="C200" s="1771"/>
      <c r="D200" s="277"/>
      <c r="E200" s="277"/>
      <c r="F200" s="277"/>
      <c r="G200" s="277"/>
      <c r="H200" s="277"/>
      <c r="I200" s="277"/>
      <c r="J200" s="1772"/>
    </row>
    <row r="201" spans="1:10" s="161" customFormat="1" ht="21" customHeight="1">
      <c r="A201" s="252"/>
      <c r="B201" s="780" t="s">
        <v>275</v>
      </c>
      <c r="C201" s="1738"/>
      <c r="D201" s="1739"/>
      <c r="E201" s="1740"/>
      <c r="F201" s="1740"/>
      <c r="G201" s="1740"/>
      <c r="H201" s="1740"/>
      <c r="I201" s="1740"/>
      <c r="J201" s="1776"/>
    </row>
    <row r="202" spans="1:10" ht="21" customHeight="1">
      <c r="A202" s="263"/>
      <c r="B202" s="264" t="s">
        <v>318</v>
      </c>
      <c r="C202" s="1777"/>
      <c r="D202" s="1778"/>
      <c r="E202" s="1778"/>
      <c r="F202" s="1778"/>
      <c r="G202" s="1778"/>
      <c r="H202" s="1778"/>
      <c r="I202" s="123"/>
      <c r="J202" s="1779"/>
    </row>
    <row r="203" spans="1:10" ht="20.25" customHeight="1">
      <c r="A203" s="265"/>
      <c r="B203" s="1849" t="s">
        <v>344</v>
      </c>
      <c r="C203" s="1780">
        <f>C186+C189</f>
        <v>10</v>
      </c>
      <c r="D203" s="1781"/>
      <c r="E203" s="1781"/>
      <c r="F203" s="1781"/>
      <c r="G203" s="1781"/>
      <c r="H203" s="1781"/>
      <c r="I203" s="1781"/>
      <c r="J203" s="1782"/>
    </row>
    <row r="204" spans="1:10" ht="20.25" customHeight="1">
      <c r="A204" s="409"/>
      <c r="B204" s="1850" t="s">
        <v>600</v>
      </c>
      <c r="C204" s="1783">
        <v>0</v>
      </c>
      <c r="D204" s="1784"/>
      <c r="E204" s="1784"/>
      <c r="F204" s="1784"/>
      <c r="G204" s="1784"/>
      <c r="H204" s="1784"/>
      <c r="I204" s="1784"/>
      <c r="J204" s="1785"/>
    </row>
    <row r="205" spans="1:10" ht="18.95" customHeight="1">
      <c r="A205" s="413"/>
      <c r="B205" s="414"/>
      <c r="C205" s="624"/>
      <c r="D205" s="415"/>
      <c r="E205" s="415"/>
      <c r="F205" s="415"/>
      <c r="G205" s="415"/>
      <c r="H205" s="415"/>
      <c r="I205" s="415"/>
      <c r="J205" s="102"/>
    </row>
    <row r="206" spans="1:10" ht="18.95" customHeight="1">
      <c r="A206" s="920"/>
      <c r="B206" s="921"/>
      <c r="C206" s="922"/>
      <c r="D206" s="923"/>
      <c r="E206" s="923"/>
      <c r="F206" s="923"/>
      <c r="G206" s="923"/>
      <c r="H206" s="923"/>
      <c r="I206" s="923"/>
      <c r="J206" s="103"/>
    </row>
    <row r="207" spans="1:10" ht="20.100000000000001" customHeight="1">
      <c r="A207" s="9"/>
      <c r="B207" s="10" t="s">
        <v>41</v>
      </c>
      <c r="C207" s="625"/>
      <c r="D207" s="11"/>
      <c r="E207" s="11"/>
      <c r="F207" s="11"/>
      <c r="G207" s="11"/>
      <c r="H207" s="20" t="s">
        <v>85</v>
      </c>
      <c r="I207" s="20"/>
      <c r="J207" s="685" t="s">
        <v>684</v>
      </c>
    </row>
    <row r="208" spans="1:10" s="169" customFormat="1" ht="18" customHeight="1">
      <c r="A208" s="163" t="s">
        <v>3</v>
      </c>
      <c r="B208" s="164" t="s">
        <v>0</v>
      </c>
      <c r="C208" s="1609" t="s">
        <v>428</v>
      </c>
      <c r="D208" s="165"/>
      <c r="E208" s="166"/>
      <c r="F208" s="166" t="s">
        <v>2</v>
      </c>
      <c r="G208" s="167"/>
      <c r="H208" s="168"/>
      <c r="I208" s="983" t="s">
        <v>122</v>
      </c>
      <c r="J208" s="983" t="s">
        <v>122</v>
      </c>
    </row>
    <row r="209" spans="1:10" s="169" customFormat="1" ht="18" customHeight="1">
      <c r="A209" s="170"/>
      <c r="B209" s="171"/>
      <c r="C209" s="1610" t="s">
        <v>434</v>
      </c>
      <c r="D209" s="172">
        <v>1</v>
      </c>
      <c r="E209" s="172">
        <v>2</v>
      </c>
      <c r="F209" s="172">
        <v>3</v>
      </c>
      <c r="G209" s="172">
        <v>4</v>
      </c>
      <c r="H209" s="172">
        <v>5</v>
      </c>
      <c r="I209" s="984" t="s">
        <v>121</v>
      </c>
      <c r="J209" s="984" t="s">
        <v>39</v>
      </c>
    </row>
    <row r="210" spans="1:10" s="169" customFormat="1" ht="18" customHeight="1">
      <c r="A210" s="767"/>
      <c r="B210" s="768"/>
      <c r="C210" s="768"/>
      <c r="D210" s="769"/>
      <c r="E210" s="769"/>
      <c r="F210" s="769"/>
      <c r="G210" s="769"/>
      <c r="H210" s="769"/>
      <c r="I210" s="985" t="s">
        <v>305</v>
      </c>
      <c r="J210" s="985" t="s">
        <v>274</v>
      </c>
    </row>
    <row r="211" spans="1:10" ht="21.75" customHeight="1">
      <c r="A211" s="249"/>
      <c r="B211" s="181" t="s">
        <v>9</v>
      </c>
      <c r="C211" s="616"/>
      <c r="D211" s="282"/>
      <c r="E211" s="282"/>
      <c r="F211" s="282"/>
      <c r="G211" s="283"/>
      <c r="H211" s="283"/>
      <c r="I211" s="185"/>
      <c r="J211" s="694"/>
    </row>
    <row r="212" spans="1:10" ht="22.5" customHeight="1">
      <c r="A212" s="195">
        <v>5.0999999999999996</v>
      </c>
      <c r="B212" s="784" t="s">
        <v>364</v>
      </c>
      <c r="C212" s="626">
        <v>3</v>
      </c>
      <c r="D212" s="1786" t="s">
        <v>115</v>
      </c>
      <c r="E212" s="1786" t="s">
        <v>116</v>
      </c>
      <c r="F212" s="1786" t="s">
        <v>23</v>
      </c>
      <c r="G212" s="1786" t="s">
        <v>14</v>
      </c>
      <c r="H212" s="1786" t="s">
        <v>8</v>
      </c>
      <c r="I212" s="1787" t="s">
        <v>1</v>
      </c>
      <c r="J212" s="1788"/>
    </row>
    <row r="213" spans="1:10" ht="20.25" customHeight="1">
      <c r="A213" s="196"/>
      <c r="B213" s="319" t="s">
        <v>365</v>
      </c>
      <c r="C213" s="596"/>
      <c r="D213" s="1709"/>
      <c r="E213" s="1709"/>
      <c r="F213" s="1709"/>
      <c r="G213" s="1709"/>
      <c r="H213" s="1709" t="s">
        <v>64</v>
      </c>
      <c r="I213" s="1709"/>
      <c r="J213" s="1789"/>
    </row>
    <row r="214" spans="1:10" ht="21" customHeight="1">
      <c r="A214" s="196"/>
      <c r="B214" s="319" t="s">
        <v>570</v>
      </c>
      <c r="C214" s="596"/>
      <c r="D214" s="506"/>
      <c r="E214" s="506"/>
      <c r="F214" s="506"/>
      <c r="G214" s="508"/>
      <c r="H214" s="533"/>
      <c r="I214" s="534"/>
      <c r="J214" s="535"/>
    </row>
    <row r="215" spans="1:10" ht="21" customHeight="1">
      <c r="A215" s="196"/>
      <c r="B215" s="319" t="s">
        <v>298</v>
      </c>
      <c r="C215" s="596"/>
      <c r="D215" s="220"/>
      <c r="E215" s="220"/>
      <c r="F215" s="220"/>
      <c r="G215" s="221"/>
      <c r="H215" s="285"/>
      <c r="I215" s="286"/>
      <c r="J215" s="535"/>
    </row>
    <row r="216" spans="1:10" ht="21" customHeight="1">
      <c r="A216" s="196"/>
      <c r="B216" s="319" t="s">
        <v>366</v>
      </c>
      <c r="C216" s="596"/>
      <c r="D216" s="220"/>
      <c r="E216" s="220"/>
      <c r="F216" s="220"/>
      <c r="G216" s="221"/>
      <c r="H216" s="221"/>
      <c r="I216" s="226"/>
      <c r="J216" s="535"/>
    </row>
    <row r="217" spans="1:10" ht="21" customHeight="1">
      <c r="A217" s="196"/>
      <c r="B217" s="319" t="s">
        <v>367</v>
      </c>
      <c r="C217" s="596"/>
      <c r="D217" s="220"/>
      <c r="E217" s="220"/>
      <c r="F217" s="220"/>
      <c r="G217" s="221"/>
      <c r="H217" s="221"/>
      <c r="I217" s="226"/>
      <c r="J217" s="535"/>
    </row>
    <row r="218" spans="1:10" ht="21" customHeight="1">
      <c r="A218" s="196"/>
      <c r="B218" s="319" t="s">
        <v>299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538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539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885"/>
      <c r="B221" s="1428" t="s">
        <v>540</v>
      </c>
      <c r="C221" s="914"/>
      <c r="D221" s="1127"/>
      <c r="E221" s="1127"/>
      <c r="F221" s="1127"/>
      <c r="G221" s="1426"/>
      <c r="H221" s="1426"/>
      <c r="I221" s="1427"/>
      <c r="J221" s="929"/>
    </row>
    <row r="222" spans="1:10" ht="21" customHeight="1">
      <c r="A222" s="196"/>
      <c r="B222" s="319" t="s">
        <v>295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196"/>
      <c r="B223" s="319" t="s">
        <v>300</v>
      </c>
      <c r="C223" s="596"/>
      <c r="D223" s="220"/>
      <c r="E223" s="288"/>
      <c r="F223" s="220"/>
      <c r="G223" s="221"/>
      <c r="H223" s="221"/>
      <c r="I223" s="226"/>
      <c r="J223" s="535"/>
    </row>
    <row r="224" spans="1:10" ht="21" customHeight="1">
      <c r="A224" s="196"/>
      <c r="B224" s="785" t="s">
        <v>216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217</v>
      </c>
      <c r="C225" s="596"/>
      <c r="D225" s="220"/>
      <c r="E225" s="220"/>
      <c r="F225" s="220"/>
      <c r="G225" s="221"/>
      <c r="H225" s="221"/>
      <c r="I225" s="226"/>
      <c r="J225" s="535"/>
    </row>
    <row r="226" spans="1:10" ht="21" customHeight="1">
      <c r="A226" s="290"/>
      <c r="B226" s="786" t="s">
        <v>218</v>
      </c>
      <c r="C226" s="627"/>
      <c r="D226" s="292"/>
      <c r="E226" s="292"/>
      <c r="F226" s="292"/>
      <c r="G226" s="293"/>
      <c r="H226" s="293"/>
      <c r="I226" s="294"/>
      <c r="J226" s="697"/>
    </row>
    <row r="227" spans="1:10" ht="20.100000000000001" customHeight="1">
      <c r="A227" s="229"/>
      <c r="B227" s="396"/>
      <c r="C227" s="639"/>
      <c r="D227" s="739"/>
      <c r="E227" s="739"/>
      <c r="F227" s="739"/>
      <c r="G227" s="740"/>
      <c r="H227" s="740"/>
      <c r="I227" s="741"/>
      <c r="J227" s="687"/>
    </row>
    <row r="228" spans="1:10" ht="20.100000000000001" customHeight="1">
      <c r="A228" s="742"/>
      <c r="B228" s="188"/>
      <c r="C228" s="598"/>
      <c r="D228" s="743"/>
      <c r="E228" s="743"/>
      <c r="F228" s="743"/>
      <c r="G228" s="335"/>
      <c r="H228" s="335"/>
      <c r="I228" s="744"/>
      <c r="J228" s="688"/>
    </row>
    <row r="229" spans="1:10" ht="20.100000000000001" customHeight="1">
      <c r="A229" s="742"/>
      <c r="B229" s="188"/>
      <c r="C229" s="598"/>
      <c r="D229" s="743"/>
      <c r="E229" s="743"/>
      <c r="F229" s="743"/>
      <c r="G229" s="335"/>
      <c r="H229" s="335"/>
      <c r="I229" s="744"/>
      <c r="J229" s="688"/>
    </row>
    <row r="230" spans="1:10" ht="20.100000000000001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20.100000000000001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s="161" customFormat="1" ht="20.100000000000001" customHeight="1">
      <c r="A232" s="9"/>
      <c r="B232" s="10" t="s">
        <v>158</v>
      </c>
      <c r="C232" s="625"/>
      <c r="D232" s="11"/>
      <c r="E232" s="11"/>
      <c r="F232" s="11"/>
      <c r="G232" s="11"/>
      <c r="H232" s="20" t="s">
        <v>85</v>
      </c>
      <c r="I232" s="20"/>
      <c r="J232" s="685" t="s">
        <v>685</v>
      </c>
    </row>
    <row r="233" spans="1:10" s="169" customFormat="1" ht="18" customHeight="1">
      <c r="A233" s="163" t="s">
        <v>3</v>
      </c>
      <c r="B233" s="164" t="s">
        <v>0</v>
      </c>
      <c r="C233" s="1609" t="s">
        <v>428</v>
      </c>
      <c r="D233" s="165"/>
      <c r="E233" s="166"/>
      <c r="F233" s="166" t="s">
        <v>2</v>
      </c>
      <c r="G233" s="167"/>
      <c r="H233" s="168"/>
      <c r="I233" s="983" t="s">
        <v>122</v>
      </c>
      <c r="J233" s="983" t="s">
        <v>122</v>
      </c>
    </row>
    <row r="234" spans="1:10" s="169" customFormat="1" ht="18" customHeight="1">
      <c r="A234" s="170"/>
      <c r="B234" s="171"/>
      <c r="C234" s="1610" t="s">
        <v>434</v>
      </c>
      <c r="D234" s="172">
        <v>1</v>
      </c>
      <c r="E234" s="172">
        <v>2</v>
      </c>
      <c r="F234" s="172">
        <v>3</v>
      </c>
      <c r="G234" s="172">
        <v>4</v>
      </c>
      <c r="H234" s="172">
        <v>5</v>
      </c>
      <c r="I234" s="984" t="s">
        <v>121</v>
      </c>
      <c r="J234" s="984" t="s">
        <v>39</v>
      </c>
    </row>
    <row r="235" spans="1:10" s="169" customFormat="1" ht="18.75" customHeight="1">
      <c r="A235" s="767"/>
      <c r="B235" s="768"/>
      <c r="C235" s="768"/>
      <c r="D235" s="769"/>
      <c r="E235" s="769"/>
      <c r="F235" s="769"/>
      <c r="G235" s="769"/>
      <c r="H235" s="769"/>
      <c r="I235" s="985" t="s">
        <v>305</v>
      </c>
      <c r="J235" s="985" t="s">
        <v>274</v>
      </c>
    </row>
    <row r="236" spans="1:10" ht="18.75" customHeight="1">
      <c r="A236" s="252"/>
      <c r="B236" s="780" t="s">
        <v>514</v>
      </c>
      <c r="C236" s="536"/>
      <c r="D236" s="253"/>
      <c r="E236" s="257"/>
      <c r="F236" s="257"/>
      <c r="G236" s="257"/>
      <c r="H236" s="257"/>
      <c r="I236" s="257"/>
      <c r="J236" s="695"/>
    </row>
    <row r="237" spans="1:10" ht="18.75" customHeight="1">
      <c r="A237" s="195">
        <v>5.0999999999999996</v>
      </c>
      <c r="B237" s="284" t="s">
        <v>368</v>
      </c>
      <c r="C237" s="626">
        <v>3</v>
      </c>
      <c r="D237" s="1786" t="s">
        <v>115</v>
      </c>
      <c r="E237" s="1786" t="s">
        <v>116</v>
      </c>
      <c r="F237" s="1786" t="s">
        <v>23</v>
      </c>
      <c r="G237" s="1786" t="s">
        <v>14</v>
      </c>
      <c r="H237" s="1786" t="s">
        <v>8</v>
      </c>
      <c r="I237" s="1787" t="s">
        <v>95</v>
      </c>
      <c r="J237" s="1788"/>
    </row>
    <row r="238" spans="1:10" ht="18.75" customHeight="1">
      <c r="A238" s="196"/>
      <c r="B238" s="132" t="s">
        <v>365</v>
      </c>
      <c r="C238" s="596"/>
      <c r="D238" s="1709"/>
      <c r="E238" s="1709"/>
      <c r="F238" s="1709"/>
      <c r="G238" s="1709"/>
      <c r="H238" s="1709" t="s">
        <v>64</v>
      </c>
      <c r="I238" s="1709"/>
      <c r="J238" s="1789"/>
    </row>
    <row r="239" spans="1:10" ht="18.75" customHeight="1">
      <c r="A239" s="196"/>
      <c r="B239" s="132" t="s">
        <v>571</v>
      </c>
      <c r="C239" s="596"/>
      <c r="D239" s="506"/>
      <c r="E239" s="506"/>
      <c r="F239" s="506"/>
      <c r="G239" s="506"/>
      <c r="H239" s="1790"/>
      <c r="I239" s="534"/>
      <c r="J239" s="535"/>
    </row>
    <row r="240" spans="1:10" ht="18.75" customHeight="1">
      <c r="A240" s="196"/>
      <c r="B240" s="132" t="s">
        <v>294</v>
      </c>
      <c r="C240" s="596"/>
      <c r="D240" s="220"/>
      <c r="E240" s="220"/>
      <c r="F240" s="220"/>
      <c r="G240" s="220"/>
      <c r="H240" s="1791"/>
      <c r="I240" s="286"/>
      <c r="J240" s="535"/>
    </row>
    <row r="241" spans="1:10" ht="18.75" customHeight="1">
      <c r="A241" s="196"/>
      <c r="B241" s="132" t="s">
        <v>371</v>
      </c>
      <c r="C241" s="596"/>
      <c r="D241" s="220"/>
      <c r="E241" s="220"/>
      <c r="F241" s="220"/>
      <c r="G241" s="220"/>
      <c r="H241" s="220"/>
      <c r="I241" s="226"/>
      <c r="J241" s="535"/>
    </row>
    <row r="242" spans="1:10" ht="20.100000000000001" customHeight="1">
      <c r="A242" s="196"/>
      <c r="B242" s="132" t="s">
        <v>367</v>
      </c>
      <c r="C242" s="596"/>
      <c r="D242" s="220"/>
      <c r="E242" s="220"/>
      <c r="F242" s="220"/>
      <c r="G242" s="220"/>
      <c r="H242" s="220"/>
      <c r="I242" s="226"/>
      <c r="J242" s="535"/>
    </row>
    <row r="243" spans="1:10" ht="20.25" customHeight="1">
      <c r="A243" s="196"/>
      <c r="B243" s="132" t="s">
        <v>369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8.75" customHeight="1">
      <c r="A244" s="196"/>
      <c r="B244" s="132" t="s">
        <v>370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18" customHeight="1">
      <c r="A245" s="196"/>
      <c r="B245" s="319" t="s">
        <v>539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" customHeight="1">
      <c r="A246" s="885"/>
      <c r="B246" s="1428" t="s">
        <v>540</v>
      </c>
      <c r="C246" s="914"/>
      <c r="D246" s="1127"/>
      <c r="E246" s="1127"/>
      <c r="F246" s="1127"/>
      <c r="G246" s="1127"/>
      <c r="H246" s="1127"/>
      <c r="I246" s="1427"/>
      <c r="J246" s="929"/>
    </row>
    <row r="247" spans="1:10" ht="18.75" customHeight="1">
      <c r="A247" s="196"/>
      <c r="B247" s="132" t="s">
        <v>295</v>
      </c>
      <c r="C247" s="596"/>
      <c r="D247" s="220"/>
      <c r="E247" s="220"/>
      <c r="F247" s="220"/>
      <c r="G247" s="221"/>
      <c r="H247" s="221"/>
      <c r="I247" s="226"/>
      <c r="J247" s="535"/>
    </row>
    <row r="248" spans="1:10" ht="18.75" customHeight="1">
      <c r="A248" s="196"/>
      <c r="B248" s="132" t="s">
        <v>296</v>
      </c>
      <c r="C248" s="596"/>
      <c r="D248" s="220"/>
      <c r="E248" s="288"/>
      <c r="F248" s="220"/>
      <c r="G248" s="221"/>
      <c r="H248" s="221"/>
      <c r="I248" s="226"/>
      <c r="J248" s="535"/>
    </row>
    <row r="249" spans="1:10" ht="18" customHeight="1">
      <c r="A249" s="196"/>
      <c r="B249" s="289" t="s">
        <v>297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s="17" customFormat="1" ht="19.5" customHeight="1">
      <c r="A250" s="196"/>
      <c r="B250" s="132" t="s">
        <v>217</v>
      </c>
      <c r="C250" s="596"/>
      <c r="D250" s="220"/>
      <c r="E250" s="220"/>
      <c r="F250" s="220"/>
      <c r="G250" s="221"/>
      <c r="H250" s="221"/>
      <c r="I250" s="226"/>
      <c r="J250" s="535"/>
    </row>
    <row r="251" spans="1:10" s="17" customFormat="1" ht="19.5" customHeight="1">
      <c r="A251" s="290"/>
      <c r="B251" s="291" t="s">
        <v>218</v>
      </c>
      <c r="C251" s="627"/>
      <c r="D251" s="292"/>
      <c r="E251" s="292"/>
      <c r="F251" s="292"/>
      <c r="G251" s="293"/>
      <c r="H251" s="293"/>
      <c r="I251" s="294"/>
      <c r="J251" s="697"/>
    </row>
    <row r="252" spans="1:10" s="17" customFormat="1" ht="19.5" customHeight="1">
      <c r="A252" s="249"/>
      <c r="B252" s="181" t="s">
        <v>9</v>
      </c>
      <c r="C252" s="616"/>
      <c r="D252" s="282"/>
      <c r="E252" s="282"/>
      <c r="F252" s="282"/>
      <c r="G252" s="283"/>
      <c r="H252" s="283"/>
      <c r="I252" s="185"/>
      <c r="J252" s="694"/>
    </row>
    <row r="253" spans="1:10" s="17" customFormat="1" ht="19.5" customHeight="1">
      <c r="A253" s="195">
        <v>5.2</v>
      </c>
      <c r="B253" s="189" t="s">
        <v>56</v>
      </c>
      <c r="C253" s="1792">
        <v>3</v>
      </c>
      <c r="D253" s="2493" t="s">
        <v>309</v>
      </c>
      <c r="E253" s="2494"/>
      <c r="F253" s="2494"/>
      <c r="G253" s="2494"/>
      <c r="H253" s="2495"/>
      <c r="I253" s="1640" t="s">
        <v>1</v>
      </c>
      <c r="J253" s="1793"/>
    </row>
    <row r="254" spans="1:10" s="17" customFormat="1" ht="19.5" customHeight="1">
      <c r="A254" s="196"/>
      <c r="B254" s="302" t="s">
        <v>308</v>
      </c>
      <c r="C254" s="533"/>
      <c r="D254" s="751"/>
      <c r="E254" s="752"/>
      <c r="F254" s="752"/>
      <c r="G254" s="565"/>
      <c r="H254" s="753"/>
      <c r="I254" s="534"/>
      <c r="J254" s="535"/>
    </row>
    <row r="255" spans="1:10" s="161" customFormat="1" ht="20.25" customHeight="1">
      <c r="A255" s="196"/>
      <c r="B255" s="191" t="s">
        <v>541</v>
      </c>
      <c r="C255" s="596"/>
      <c r="D255" s="751"/>
      <c r="E255" s="752"/>
      <c r="F255" s="752"/>
      <c r="G255" s="565"/>
      <c r="H255" s="754"/>
      <c r="I255" s="535"/>
      <c r="J255" s="535"/>
    </row>
    <row r="256" spans="1:10" ht="18.75" customHeight="1">
      <c r="A256" s="196"/>
      <c r="B256" s="191" t="s">
        <v>542</v>
      </c>
      <c r="C256" s="596"/>
      <c r="D256" s="751"/>
      <c r="E256" s="752"/>
      <c r="F256" s="752"/>
      <c r="G256" s="565"/>
      <c r="H256" s="754"/>
      <c r="I256" s="535"/>
      <c r="J256" s="535"/>
    </row>
    <row r="257" spans="1:10" ht="18" customHeight="1">
      <c r="A257" s="252"/>
      <c r="B257" s="780" t="s">
        <v>275</v>
      </c>
      <c r="C257" s="536"/>
      <c r="D257" s="536"/>
      <c r="E257" s="537"/>
      <c r="F257" s="537"/>
      <c r="G257" s="537"/>
      <c r="H257" s="537"/>
      <c r="I257" s="537"/>
      <c r="J257" s="695"/>
    </row>
    <row r="258" spans="1:10" ht="18.75" customHeight="1">
      <c r="A258" s="263"/>
      <c r="B258" s="264" t="s">
        <v>319</v>
      </c>
      <c r="C258" s="623"/>
      <c r="D258" s="755"/>
      <c r="E258" s="745"/>
      <c r="F258" s="745"/>
      <c r="G258" s="745"/>
      <c r="H258" s="756"/>
      <c r="I258" s="123"/>
      <c r="J258" s="696"/>
    </row>
    <row r="259" spans="1:10" ht="7.5" customHeight="1">
      <c r="A259" s="757"/>
      <c r="B259" s="758"/>
      <c r="C259" s="759"/>
      <c r="D259" s="760"/>
      <c r="E259" s="760"/>
      <c r="F259" s="760"/>
      <c r="G259" s="760"/>
      <c r="H259" s="760"/>
      <c r="I259" s="761"/>
      <c r="J259" s="715"/>
    </row>
    <row r="260" spans="1:10" ht="19.5" customHeight="1">
      <c r="A260" s="762"/>
      <c r="B260" s="763" t="s">
        <v>158</v>
      </c>
      <c r="C260" s="764"/>
      <c r="D260" s="765"/>
      <c r="E260" s="765"/>
      <c r="F260" s="765"/>
      <c r="G260" s="765"/>
      <c r="H260" s="766" t="s">
        <v>85</v>
      </c>
      <c r="I260" s="766"/>
      <c r="J260" s="685" t="s">
        <v>686</v>
      </c>
    </row>
    <row r="261" spans="1:10" s="169" customFormat="1" ht="18" customHeight="1">
      <c r="A261" s="163" t="s">
        <v>3</v>
      </c>
      <c r="B261" s="164" t="s">
        <v>0</v>
      </c>
      <c r="C261" s="1609" t="s">
        <v>428</v>
      </c>
      <c r="D261" s="165"/>
      <c r="E261" s="166"/>
      <c r="F261" s="166" t="s">
        <v>2</v>
      </c>
      <c r="G261" s="167"/>
      <c r="H261" s="168"/>
      <c r="I261" s="983" t="s">
        <v>122</v>
      </c>
      <c r="J261" s="983" t="s">
        <v>122</v>
      </c>
    </row>
    <row r="262" spans="1:10" s="169" customFormat="1" ht="18" customHeight="1">
      <c r="A262" s="170"/>
      <c r="B262" s="171"/>
      <c r="C262" s="1610" t="s">
        <v>434</v>
      </c>
      <c r="D262" s="172">
        <v>1</v>
      </c>
      <c r="E262" s="172">
        <v>2</v>
      </c>
      <c r="F262" s="172">
        <v>3</v>
      </c>
      <c r="G262" s="172">
        <v>4</v>
      </c>
      <c r="H262" s="172">
        <v>5</v>
      </c>
      <c r="I262" s="984" t="s">
        <v>121</v>
      </c>
      <c r="J262" s="984" t="s">
        <v>39</v>
      </c>
    </row>
    <row r="263" spans="1:10" s="169" customFormat="1" ht="18.75" customHeight="1">
      <c r="A263" s="767"/>
      <c r="B263" s="768"/>
      <c r="C263" s="768"/>
      <c r="D263" s="769"/>
      <c r="E263" s="769"/>
      <c r="F263" s="769"/>
      <c r="G263" s="769"/>
      <c r="H263" s="769"/>
      <c r="I263" s="985" t="s">
        <v>305</v>
      </c>
      <c r="J263" s="985" t="s">
        <v>274</v>
      </c>
    </row>
    <row r="264" spans="1:10" ht="19.5" customHeight="1">
      <c r="A264" s="249"/>
      <c r="B264" s="181" t="s">
        <v>9</v>
      </c>
      <c r="C264" s="616"/>
      <c r="D264" s="526"/>
      <c r="E264" s="526"/>
      <c r="F264" s="526"/>
      <c r="G264" s="527"/>
      <c r="H264" s="527"/>
      <c r="I264" s="538"/>
      <c r="J264" s="694"/>
    </row>
    <row r="265" spans="1:10" ht="20.25" customHeight="1">
      <c r="A265" s="303">
        <v>5.3</v>
      </c>
      <c r="B265" s="304" t="s">
        <v>319</v>
      </c>
      <c r="C265" s="631"/>
      <c r="D265" s="539"/>
      <c r="E265" s="539"/>
      <c r="F265" s="539"/>
      <c r="G265" s="539"/>
      <c r="H265" s="539"/>
      <c r="I265" s="540"/>
      <c r="J265" s="699"/>
    </row>
    <row r="266" spans="1:10" ht="20.25" customHeight="1">
      <c r="A266" s="305"/>
      <c r="B266" s="780" t="s">
        <v>514</v>
      </c>
      <c r="C266" s="632"/>
      <c r="D266" s="541"/>
      <c r="E266" s="541"/>
      <c r="F266" s="541"/>
      <c r="G266" s="541"/>
      <c r="H266" s="541"/>
      <c r="I266" s="542"/>
      <c r="J266" s="700"/>
    </row>
    <row r="267" spans="1:10" ht="20.25" customHeight="1">
      <c r="A267" s="195">
        <v>5.3</v>
      </c>
      <c r="B267" s="190" t="s">
        <v>75</v>
      </c>
      <c r="C267" s="1792">
        <v>3</v>
      </c>
      <c r="D267" s="591" t="s">
        <v>21</v>
      </c>
      <c r="E267" s="591" t="s">
        <v>22</v>
      </c>
      <c r="F267" s="591" t="s">
        <v>23</v>
      </c>
      <c r="G267" s="591" t="s">
        <v>709</v>
      </c>
      <c r="H267" s="591" t="s">
        <v>8</v>
      </c>
      <c r="I267" s="1640" t="s">
        <v>95</v>
      </c>
      <c r="J267" s="1793"/>
    </row>
    <row r="268" spans="1:10" ht="20.25" customHeight="1">
      <c r="A268" s="196"/>
      <c r="B268" s="295" t="s">
        <v>572</v>
      </c>
      <c r="C268" s="633"/>
      <c r="D268" s="1794"/>
      <c r="E268" s="1794"/>
      <c r="F268" s="1794"/>
      <c r="G268" s="1794"/>
      <c r="H268" s="94" t="s">
        <v>48</v>
      </c>
      <c r="I268" s="138"/>
      <c r="J268" s="535"/>
    </row>
    <row r="269" spans="1:10" ht="20.25" customHeight="1">
      <c r="A269" s="196"/>
      <c r="B269" s="132" t="s">
        <v>422</v>
      </c>
      <c r="C269" s="634"/>
      <c r="D269" s="1795"/>
      <c r="E269" s="1795"/>
      <c r="F269" s="1795"/>
      <c r="G269" s="1795"/>
      <c r="H269" s="1795"/>
      <c r="I269" s="226"/>
      <c r="J269" s="535"/>
    </row>
    <row r="270" spans="1:10" ht="20.25" customHeight="1">
      <c r="A270" s="196"/>
      <c r="B270" s="132" t="s">
        <v>42</v>
      </c>
      <c r="C270" s="633"/>
      <c r="D270" s="1795"/>
      <c r="E270" s="1795"/>
      <c r="F270" s="1795"/>
      <c r="G270" s="1795"/>
      <c r="H270" s="1795"/>
      <c r="I270" s="226"/>
      <c r="J270" s="535"/>
    </row>
    <row r="271" spans="1:10" ht="19.5" customHeight="1">
      <c r="A271" s="196"/>
      <c r="B271" s="132" t="s">
        <v>43</v>
      </c>
      <c r="C271" s="633"/>
      <c r="D271" s="1795"/>
      <c r="E271" s="1795"/>
      <c r="F271" s="1795"/>
      <c r="G271" s="1795"/>
      <c r="H271" s="1795"/>
      <c r="I271" s="226"/>
      <c r="J271" s="535"/>
    </row>
    <row r="272" spans="1:10" ht="19.5" customHeight="1">
      <c r="A272" s="196"/>
      <c r="B272" s="132" t="s">
        <v>24</v>
      </c>
      <c r="C272" s="633"/>
      <c r="D272" s="1795"/>
      <c r="E272" s="1795"/>
      <c r="F272" s="1795"/>
      <c r="G272" s="1795"/>
      <c r="H272" s="1795"/>
      <c r="I272" s="226"/>
      <c r="J272" s="535"/>
    </row>
    <row r="273" spans="1:10" ht="19.5" customHeight="1">
      <c r="A273" s="211"/>
      <c r="B273" s="132" t="s">
        <v>372</v>
      </c>
      <c r="C273" s="633"/>
      <c r="D273" s="1795"/>
      <c r="E273" s="1795"/>
      <c r="F273" s="1795"/>
      <c r="G273" s="1795"/>
      <c r="H273" s="1795"/>
      <c r="I273" s="226"/>
      <c r="J273" s="535"/>
    </row>
    <row r="274" spans="1:10" ht="19.5" customHeight="1">
      <c r="A274" s="211"/>
      <c r="B274" s="132" t="s">
        <v>373</v>
      </c>
      <c r="C274" s="633"/>
      <c r="D274" s="1795"/>
      <c r="E274" s="1795"/>
      <c r="F274" s="1795"/>
      <c r="G274" s="1795"/>
      <c r="H274" s="1795"/>
      <c r="I274" s="226"/>
      <c r="J274" s="535"/>
    </row>
    <row r="275" spans="1:10" ht="20.100000000000001" customHeight="1">
      <c r="A275" s="211"/>
      <c r="B275" s="132" t="s">
        <v>748</v>
      </c>
      <c r="C275" s="633"/>
      <c r="D275" s="1795"/>
      <c r="E275" s="1795"/>
      <c r="F275" s="1795"/>
      <c r="G275" s="1795"/>
      <c r="H275" s="1795"/>
      <c r="I275" s="226"/>
      <c r="J275" s="535"/>
    </row>
    <row r="276" spans="1:10" ht="20.100000000000001" customHeight="1">
      <c r="A276" s="306"/>
      <c r="B276" s="132" t="s">
        <v>494</v>
      </c>
      <c r="C276" s="635"/>
      <c r="D276" s="1796"/>
      <c r="E276" s="1796"/>
      <c r="F276" s="1796"/>
      <c r="G276" s="1796"/>
      <c r="H276" s="1796"/>
      <c r="I276" s="307"/>
      <c r="J276" s="701"/>
    </row>
    <row r="277" spans="1:10" ht="20.100000000000001" customHeight="1">
      <c r="A277" s="296"/>
      <c r="B277" s="133" t="s">
        <v>144</v>
      </c>
      <c r="C277" s="636"/>
      <c r="D277" s="1797"/>
      <c r="E277" s="1797"/>
      <c r="F277" s="1797"/>
      <c r="G277" s="1797"/>
      <c r="H277" s="1797"/>
      <c r="I277" s="297"/>
      <c r="J277" s="702"/>
    </row>
    <row r="278" spans="1:10" ht="20.100000000000001" customHeight="1">
      <c r="A278" s="298"/>
      <c r="B278" s="299"/>
      <c r="C278" s="637"/>
      <c r="D278" s="300"/>
      <c r="E278" s="300"/>
      <c r="F278" s="300"/>
      <c r="G278" s="300"/>
      <c r="H278" s="300"/>
      <c r="I278" s="301"/>
      <c r="J278" s="703"/>
    </row>
    <row r="279" spans="1:10" ht="20.100000000000001" customHeight="1">
      <c r="A279" s="232"/>
      <c r="B279" s="233"/>
      <c r="C279" s="610"/>
      <c r="D279" s="746"/>
      <c r="E279" s="746"/>
      <c r="F279" s="746"/>
      <c r="G279" s="746"/>
      <c r="H279" s="746"/>
      <c r="I279" s="747"/>
      <c r="J279" s="690"/>
    </row>
    <row r="280" spans="1:10" ht="20.100000000000001" customHeight="1">
      <c r="A280" s="232"/>
      <c r="B280" s="233"/>
      <c r="C280" s="610"/>
      <c r="D280" s="746"/>
      <c r="E280" s="746"/>
      <c r="F280" s="746"/>
      <c r="G280" s="746"/>
      <c r="H280" s="746"/>
      <c r="I280" s="747"/>
      <c r="J280" s="690"/>
    </row>
    <row r="281" spans="1:10" ht="20.100000000000001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20.100000000000001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20.100000000000001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20.100000000000001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20.100000000000001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20.100000000000001" customHeight="1">
      <c r="A286" s="73"/>
      <c r="B286" s="10" t="s">
        <v>159</v>
      </c>
      <c r="C286" s="638"/>
      <c r="D286" s="87"/>
      <c r="E286" s="87"/>
      <c r="F286" s="87"/>
      <c r="G286" s="87"/>
      <c r="H286" s="87"/>
      <c r="I286" s="80"/>
      <c r="J286" s="685" t="s">
        <v>687</v>
      </c>
    </row>
    <row r="287" spans="1:10" s="169" customFormat="1" ht="18" customHeight="1">
      <c r="A287" s="163" t="s">
        <v>3</v>
      </c>
      <c r="B287" s="164" t="s">
        <v>0</v>
      </c>
      <c r="C287" s="1609" t="s">
        <v>428</v>
      </c>
      <c r="D287" s="165"/>
      <c r="E287" s="166"/>
      <c r="F287" s="166" t="s">
        <v>2</v>
      </c>
      <c r="G287" s="167"/>
      <c r="H287" s="168"/>
      <c r="I287" s="983" t="s">
        <v>122</v>
      </c>
      <c r="J287" s="983" t="s">
        <v>122</v>
      </c>
    </row>
    <row r="288" spans="1:10" s="169" customFormat="1" ht="18" customHeight="1">
      <c r="A288" s="170"/>
      <c r="B288" s="171"/>
      <c r="C288" s="1610" t="s">
        <v>434</v>
      </c>
      <c r="D288" s="172">
        <v>1</v>
      </c>
      <c r="E288" s="172">
        <v>2</v>
      </c>
      <c r="F288" s="172">
        <v>3</v>
      </c>
      <c r="G288" s="172">
        <v>4</v>
      </c>
      <c r="H288" s="172">
        <v>5</v>
      </c>
      <c r="I288" s="984" t="s">
        <v>121</v>
      </c>
      <c r="J288" s="984" t="s">
        <v>39</v>
      </c>
    </row>
    <row r="289" spans="1:10" s="169" customFormat="1" ht="18.75" customHeight="1">
      <c r="A289" s="767"/>
      <c r="B289" s="768"/>
      <c r="C289" s="768"/>
      <c r="D289" s="769"/>
      <c r="E289" s="769"/>
      <c r="F289" s="769"/>
      <c r="G289" s="769"/>
      <c r="H289" s="769"/>
      <c r="I289" s="985" t="s">
        <v>305</v>
      </c>
      <c r="J289" s="985" t="s">
        <v>274</v>
      </c>
    </row>
    <row r="290" spans="1:10" ht="20.25" customHeight="1">
      <c r="A290" s="249"/>
      <c r="B290" s="181" t="s">
        <v>9</v>
      </c>
      <c r="C290" s="616"/>
      <c r="D290" s="282"/>
      <c r="E290" s="282"/>
      <c r="F290" s="282"/>
      <c r="G290" s="283"/>
      <c r="H290" s="283"/>
      <c r="I290" s="185"/>
      <c r="J290" s="694"/>
    </row>
    <row r="291" spans="1:10" ht="21.75" customHeight="1">
      <c r="A291" s="439">
        <v>5.4</v>
      </c>
      <c r="B291" s="319" t="s">
        <v>160</v>
      </c>
      <c r="C291" s="1798">
        <v>2</v>
      </c>
      <c r="D291" s="1799" t="s">
        <v>21</v>
      </c>
      <c r="E291" s="1799" t="s">
        <v>22</v>
      </c>
      <c r="F291" s="1799" t="s">
        <v>23</v>
      </c>
      <c r="G291" s="1799" t="s">
        <v>14</v>
      </c>
      <c r="H291" s="94" t="s">
        <v>8</v>
      </c>
      <c r="I291" s="634" t="s">
        <v>1</v>
      </c>
      <c r="J291" s="1800"/>
    </row>
    <row r="292" spans="1:10" ht="19.5" customHeight="1">
      <c r="A292" s="440"/>
      <c r="B292" s="320" t="s">
        <v>574</v>
      </c>
      <c r="C292" s="1798"/>
      <c r="D292" s="1799"/>
      <c r="E292" s="1799"/>
      <c r="F292" s="1799"/>
      <c r="G292" s="1799"/>
      <c r="H292" s="94" t="s">
        <v>48</v>
      </c>
      <c r="I292" s="596"/>
      <c r="J292" s="1800"/>
    </row>
    <row r="293" spans="1:10" ht="21.75" customHeight="1">
      <c r="A293" s="440"/>
      <c r="B293" s="320" t="s">
        <v>137</v>
      </c>
      <c r="C293" s="543"/>
      <c r="D293" s="1430"/>
      <c r="E293" s="1430"/>
      <c r="F293" s="1430"/>
      <c r="G293" s="1430"/>
      <c r="H293" s="1431"/>
      <c r="I293" s="946"/>
      <c r="J293" s="1429"/>
    </row>
    <row r="294" spans="1:10" ht="21" customHeight="1">
      <c r="A294" s="440"/>
      <c r="B294" s="242" t="s">
        <v>412</v>
      </c>
      <c r="C294" s="543"/>
      <c r="D294" s="1430"/>
      <c r="E294" s="1430"/>
      <c r="F294" s="1430"/>
      <c r="G294" s="1430"/>
      <c r="H294" s="1431"/>
      <c r="I294" s="946"/>
      <c r="J294" s="1429"/>
    </row>
    <row r="295" spans="1:10" s="161" customFormat="1" ht="21" customHeight="1">
      <c r="A295" s="440"/>
      <c r="B295" s="320" t="s">
        <v>138</v>
      </c>
      <c r="C295" s="543"/>
      <c r="D295" s="1430"/>
      <c r="E295" s="1430"/>
      <c r="F295" s="1430"/>
      <c r="G295" s="1430"/>
      <c r="H295" s="1431"/>
      <c r="I295" s="946"/>
      <c r="J295" s="1429"/>
    </row>
    <row r="296" spans="1:10" ht="21.75" customHeight="1">
      <c r="A296" s="440"/>
      <c r="B296" s="320" t="s">
        <v>139</v>
      </c>
      <c r="C296" s="543"/>
      <c r="D296" s="1430"/>
      <c r="E296" s="1430"/>
      <c r="F296" s="1430"/>
      <c r="G296" s="1430"/>
      <c r="H296" s="1431"/>
      <c r="I296" s="946"/>
      <c r="J296" s="1429"/>
    </row>
    <row r="297" spans="1:10" ht="21.75" customHeight="1">
      <c r="A297" s="440"/>
      <c r="B297" s="320" t="s">
        <v>374</v>
      </c>
      <c r="C297" s="543"/>
      <c r="D297" s="1430"/>
      <c r="E297" s="1430"/>
      <c r="F297" s="1430"/>
      <c r="G297" s="1430"/>
      <c r="H297" s="1430"/>
      <c r="I297" s="543"/>
      <c r="J297" s="1429"/>
    </row>
    <row r="298" spans="1:10" ht="21.75" customHeight="1">
      <c r="A298" s="256"/>
      <c r="B298" s="780" t="s">
        <v>543</v>
      </c>
      <c r="C298" s="1432"/>
      <c r="D298" s="525"/>
      <c r="E298" s="525"/>
      <c r="F298" s="525"/>
      <c r="G298" s="525"/>
      <c r="H298" s="525"/>
      <c r="I298" s="1433"/>
      <c r="J298" s="1434"/>
    </row>
    <row r="299" spans="1:10" ht="21" customHeight="1">
      <c r="A299" s="219">
        <v>5.4</v>
      </c>
      <c r="B299" s="190" t="s">
        <v>45</v>
      </c>
      <c r="C299" s="626">
        <v>2</v>
      </c>
      <c r="D299" s="591" t="s">
        <v>707</v>
      </c>
      <c r="E299" s="591" t="s">
        <v>14</v>
      </c>
      <c r="F299" s="591" t="s">
        <v>15</v>
      </c>
      <c r="G299" s="591" t="s">
        <v>16</v>
      </c>
      <c r="H299" s="591" t="s">
        <v>710</v>
      </c>
      <c r="I299" s="507" t="s">
        <v>97</v>
      </c>
      <c r="J299" s="511"/>
    </row>
    <row r="300" spans="1:10" ht="20.25" customHeight="1">
      <c r="A300" s="441"/>
      <c r="B300" s="242" t="s">
        <v>573</v>
      </c>
      <c r="C300" s="596"/>
      <c r="D300" s="138"/>
      <c r="E300" s="138"/>
      <c r="F300" s="138"/>
      <c r="G300" s="138"/>
      <c r="H300" s="138"/>
      <c r="I300" s="507"/>
      <c r="J300" s="546"/>
    </row>
    <row r="301" spans="1:10" ht="20.25" customHeight="1">
      <c r="A301" s="441"/>
      <c r="B301" s="309" t="s">
        <v>96</v>
      </c>
      <c r="C301" s="596"/>
      <c r="D301" s="545"/>
      <c r="E301" s="138"/>
      <c r="F301" s="138"/>
      <c r="G301" s="138"/>
      <c r="H301" s="138"/>
      <c r="I301" s="944"/>
      <c r="J301" s="546"/>
    </row>
    <row r="302" spans="1:10" ht="20.25" customHeight="1">
      <c r="A302" s="308"/>
      <c r="B302" s="242" t="s">
        <v>46</v>
      </c>
      <c r="C302" s="596"/>
      <c r="D302" s="231"/>
      <c r="E302" s="222"/>
      <c r="F302" s="222"/>
      <c r="G302" s="222"/>
      <c r="H302" s="222"/>
      <c r="I302" s="310"/>
      <c r="J302" s="553"/>
    </row>
    <row r="303" spans="1:10" ht="20.25" customHeight="1">
      <c r="A303" s="308"/>
      <c r="B303" s="242" t="s">
        <v>25</v>
      </c>
      <c r="C303" s="596"/>
      <c r="D303" s="231"/>
      <c r="E303" s="231"/>
      <c r="F303" s="231"/>
      <c r="G303" s="231"/>
      <c r="H303" s="231"/>
      <c r="I303" s="227"/>
      <c r="J303" s="553"/>
    </row>
    <row r="304" spans="1:10" ht="20.25" customHeight="1">
      <c r="A304" s="308"/>
      <c r="B304" s="242" t="s">
        <v>544</v>
      </c>
      <c r="C304" s="596"/>
      <c r="D304" s="231"/>
      <c r="E304" s="231"/>
      <c r="F304" s="231"/>
      <c r="G304" s="231"/>
      <c r="H304" s="231"/>
      <c r="I304" s="222"/>
      <c r="J304" s="553"/>
    </row>
    <row r="305" spans="1:10" ht="20.25" customHeight="1">
      <c r="A305" s="308"/>
      <c r="B305" s="242" t="s">
        <v>545</v>
      </c>
      <c r="C305" s="596"/>
      <c r="D305" s="231"/>
      <c r="E305" s="231"/>
      <c r="F305" s="231"/>
      <c r="G305" s="231"/>
      <c r="H305" s="231"/>
      <c r="I305" s="222"/>
      <c r="J305" s="138"/>
    </row>
    <row r="306" spans="1:10" ht="20.25" customHeight="1">
      <c r="A306" s="308"/>
      <c r="B306" s="242" t="s">
        <v>26</v>
      </c>
      <c r="C306" s="596"/>
      <c r="D306" s="231"/>
      <c r="E306" s="231"/>
      <c r="F306" s="231"/>
      <c r="G306" s="231"/>
      <c r="H306" s="231"/>
      <c r="I306" s="222"/>
      <c r="J306" s="138"/>
    </row>
    <row r="307" spans="1:10" ht="20.25" customHeight="1">
      <c r="A307" s="308"/>
      <c r="B307" s="242" t="s">
        <v>27</v>
      </c>
      <c r="C307" s="596"/>
      <c r="D307" s="231"/>
      <c r="E307" s="231"/>
      <c r="F307" s="231"/>
      <c r="G307" s="231"/>
      <c r="H307" s="231"/>
      <c r="I307" s="311"/>
      <c r="J307" s="138"/>
    </row>
    <row r="308" spans="1:10" ht="20.25" customHeight="1">
      <c r="A308" s="312"/>
      <c r="B308" s="313" t="s">
        <v>44</v>
      </c>
      <c r="C308" s="597"/>
      <c r="D308" s="314"/>
      <c r="E308" s="314"/>
      <c r="F308" s="314"/>
      <c r="G308" s="314"/>
      <c r="H308" s="314"/>
      <c r="I308" s="223"/>
      <c r="J308" s="704"/>
    </row>
    <row r="309" spans="1:10" ht="20.100000000000001" customHeight="1">
      <c r="A309" s="315"/>
      <c r="B309" s="316"/>
      <c r="C309" s="639"/>
      <c r="D309" s="317"/>
      <c r="E309" s="317"/>
      <c r="F309" s="317"/>
      <c r="G309" s="317"/>
      <c r="H309" s="317"/>
      <c r="I309" s="318"/>
      <c r="J309" s="705"/>
    </row>
    <row r="310" spans="1:10" ht="20.100000000000001" customHeight="1">
      <c r="A310" s="69"/>
      <c r="B310" s="88"/>
      <c r="C310" s="598"/>
      <c r="D310" s="70"/>
      <c r="E310" s="70"/>
      <c r="F310" s="70"/>
      <c r="G310" s="70"/>
      <c r="H310" s="70"/>
      <c r="I310" s="71"/>
      <c r="J310" s="706"/>
    </row>
    <row r="311" spans="1:10" ht="20.100000000000001" customHeight="1">
      <c r="A311" s="73"/>
      <c r="B311" s="10" t="s">
        <v>159</v>
      </c>
      <c r="C311" s="638"/>
      <c r="D311" s="87"/>
      <c r="E311" s="87"/>
      <c r="F311" s="87"/>
      <c r="G311" s="87"/>
      <c r="H311" s="87"/>
      <c r="I311" s="80"/>
      <c r="J311" s="685" t="s">
        <v>688</v>
      </c>
    </row>
    <row r="312" spans="1:10" s="169" customFormat="1" ht="18" customHeight="1">
      <c r="A312" s="163" t="s">
        <v>3</v>
      </c>
      <c r="B312" s="164" t="s">
        <v>0</v>
      </c>
      <c r="C312" s="1609" t="s">
        <v>428</v>
      </c>
      <c r="D312" s="165"/>
      <c r="E312" s="166"/>
      <c r="F312" s="166" t="s">
        <v>2</v>
      </c>
      <c r="G312" s="167"/>
      <c r="H312" s="168"/>
      <c r="I312" s="983" t="s">
        <v>122</v>
      </c>
      <c r="J312" s="983" t="s">
        <v>122</v>
      </c>
    </row>
    <row r="313" spans="1:10" s="169" customFormat="1" ht="18" customHeight="1">
      <c r="A313" s="170"/>
      <c r="B313" s="171"/>
      <c r="C313" s="1610" t="s">
        <v>434</v>
      </c>
      <c r="D313" s="172">
        <v>1</v>
      </c>
      <c r="E313" s="172">
        <v>2</v>
      </c>
      <c r="F313" s="172">
        <v>3</v>
      </c>
      <c r="G313" s="172">
        <v>4</v>
      </c>
      <c r="H313" s="172">
        <v>5</v>
      </c>
      <c r="I313" s="984" t="s">
        <v>121</v>
      </c>
      <c r="J313" s="984" t="s">
        <v>39</v>
      </c>
    </row>
    <row r="314" spans="1:10" s="169" customFormat="1" ht="18.75" customHeight="1">
      <c r="A314" s="767"/>
      <c r="B314" s="768"/>
      <c r="C314" s="768"/>
      <c r="D314" s="769"/>
      <c r="E314" s="769"/>
      <c r="F314" s="769"/>
      <c r="G314" s="769"/>
      <c r="H314" s="769"/>
      <c r="I314" s="985" t="s">
        <v>305</v>
      </c>
      <c r="J314" s="985" t="s">
        <v>274</v>
      </c>
    </row>
    <row r="315" spans="1:10" ht="20.25" customHeight="1">
      <c r="A315" s="442"/>
      <c r="B315" s="181" t="s">
        <v>9</v>
      </c>
      <c r="C315" s="640"/>
      <c r="D315" s="144"/>
      <c r="E315" s="144"/>
      <c r="F315" s="144"/>
      <c r="G315" s="144"/>
      <c r="H315" s="144"/>
      <c r="I315" s="145"/>
      <c r="J315" s="707"/>
    </row>
    <row r="316" spans="1:10" s="161" customFormat="1" ht="21.75" customHeight="1">
      <c r="A316" s="324">
        <v>5.5</v>
      </c>
      <c r="B316" s="443" t="s">
        <v>410</v>
      </c>
      <c r="C316" s="1801">
        <v>3</v>
      </c>
      <c r="D316" s="1802" t="s">
        <v>548</v>
      </c>
      <c r="E316" s="1802" t="s">
        <v>212</v>
      </c>
      <c r="F316" s="1802" t="s">
        <v>179</v>
      </c>
      <c r="G316" s="1802" t="s">
        <v>547</v>
      </c>
      <c r="H316" s="1802" t="s">
        <v>243</v>
      </c>
      <c r="I316" s="511" t="s">
        <v>1</v>
      </c>
      <c r="J316" s="511"/>
    </row>
    <row r="317" spans="1:10" ht="20.25" customHeight="1">
      <c r="A317" s="441"/>
      <c r="B317" s="443" t="s">
        <v>808</v>
      </c>
      <c r="C317" s="641"/>
      <c r="D317" s="1803"/>
      <c r="E317" s="1803"/>
      <c r="F317" s="1803"/>
      <c r="G317" s="1803"/>
      <c r="H317" s="1804"/>
      <c r="I317" s="1805"/>
      <c r="J317" s="546"/>
    </row>
    <row r="318" spans="1:10" ht="20.25" customHeight="1">
      <c r="A318" s="912"/>
      <c r="B318" s="913" t="s">
        <v>809</v>
      </c>
      <c r="C318" s="914"/>
      <c r="D318" s="1806"/>
      <c r="E318" s="1806"/>
      <c r="F318" s="1806"/>
      <c r="G318" s="1806"/>
      <c r="H318" s="1806"/>
      <c r="I318" s="1807"/>
      <c r="J318" s="1808"/>
    </row>
    <row r="319" spans="1:10" ht="20.25" customHeight="1">
      <c r="A319" s="325"/>
      <c r="B319" s="243" t="s">
        <v>546</v>
      </c>
      <c r="C319" s="642"/>
      <c r="D319" s="326"/>
      <c r="E319" s="326"/>
      <c r="F319" s="326"/>
      <c r="G319" s="326"/>
      <c r="H319" s="326"/>
      <c r="I319" s="1809"/>
      <c r="J319" s="514"/>
    </row>
    <row r="320" spans="1:10" ht="20.25" customHeight="1">
      <c r="A320" s="444"/>
      <c r="B320" s="780" t="s">
        <v>514</v>
      </c>
      <c r="C320" s="1810"/>
      <c r="D320" s="1811"/>
      <c r="E320" s="1812"/>
      <c r="F320" s="1812"/>
      <c r="G320" s="1812"/>
      <c r="H320" s="1812"/>
      <c r="I320" s="1813"/>
      <c r="J320" s="1814"/>
    </row>
    <row r="321" spans="1:10" ht="22.5" customHeight="1">
      <c r="A321" s="445">
        <v>5.5</v>
      </c>
      <c r="B321" s="2282" t="s">
        <v>805</v>
      </c>
      <c r="C321" s="1801">
        <v>3</v>
      </c>
      <c r="D321" s="1802" t="s">
        <v>548</v>
      </c>
      <c r="E321" s="1802" t="s">
        <v>212</v>
      </c>
      <c r="F321" s="1802" t="s">
        <v>179</v>
      </c>
      <c r="G321" s="1802" t="s">
        <v>547</v>
      </c>
      <c r="H321" s="1802" t="s">
        <v>243</v>
      </c>
      <c r="I321" s="1815" t="s">
        <v>95</v>
      </c>
      <c r="J321" s="1816"/>
    </row>
    <row r="322" spans="1:10" ht="20.25" customHeight="1">
      <c r="A322" s="1436"/>
      <c r="B322" s="2283" t="s">
        <v>806</v>
      </c>
      <c r="C322" s="1437"/>
      <c r="D322" s="1438"/>
      <c r="E322" s="1438"/>
      <c r="F322" s="1438"/>
      <c r="G322" s="1438"/>
      <c r="H322" s="1817"/>
      <c r="I322" s="1818"/>
      <c r="J322" s="1819"/>
    </row>
    <row r="323" spans="1:10" ht="20.25" customHeight="1">
      <c r="A323" s="1439"/>
      <c r="B323" s="2284" t="s">
        <v>807</v>
      </c>
      <c r="C323" s="1440"/>
      <c r="D323" s="1441"/>
      <c r="E323" s="1441"/>
      <c r="F323" s="1441"/>
      <c r="G323" s="1441"/>
      <c r="H323" s="1820"/>
      <c r="I323" s="1737"/>
      <c r="J323" s="1737"/>
    </row>
    <row r="324" spans="1:10" ht="20.100000000000001" customHeight="1">
      <c r="A324" s="442"/>
      <c r="B324" s="181" t="s">
        <v>9</v>
      </c>
      <c r="C324" s="640"/>
      <c r="D324" s="1821"/>
      <c r="E324" s="1821"/>
      <c r="F324" s="1821"/>
      <c r="G324" s="1821"/>
      <c r="H324" s="1821"/>
      <c r="I324" s="549"/>
      <c r="J324" s="550"/>
    </row>
    <row r="325" spans="1:10" ht="23.25" customHeight="1">
      <c r="A325" s="445">
        <v>5.6</v>
      </c>
      <c r="B325" s="418" t="s">
        <v>411</v>
      </c>
      <c r="C325" s="1822">
        <v>1</v>
      </c>
      <c r="D325" s="1823" t="s">
        <v>171</v>
      </c>
      <c r="E325" s="1823" t="s">
        <v>199</v>
      </c>
      <c r="F325" s="1823" t="s">
        <v>200</v>
      </c>
      <c r="G325" s="1823" t="s">
        <v>201</v>
      </c>
      <c r="H325" s="1823" t="s">
        <v>253</v>
      </c>
      <c r="I325" s="1824" t="s">
        <v>1</v>
      </c>
      <c r="J325" s="1825"/>
    </row>
    <row r="326" spans="1:10" s="161" customFormat="1" ht="20.100000000000001" customHeight="1">
      <c r="A326" s="446"/>
      <c r="B326" s="418" t="s">
        <v>353</v>
      </c>
      <c r="C326" s="1826"/>
      <c r="D326" s="1827"/>
      <c r="E326" s="1828"/>
      <c r="F326" s="1828"/>
      <c r="G326" s="1828"/>
      <c r="H326" s="1828"/>
      <c r="I326" s="1829"/>
      <c r="J326" s="1830"/>
    </row>
    <row r="327" spans="1:10" ht="21" customHeight="1">
      <c r="A327" s="444"/>
      <c r="B327" s="780" t="s">
        <v>514</v>
      </c>
      <c r="C327" s="1810"/>
      <c r="D327" s="1811"/>
      <c r="E327" s="1812"/>
      <c r="F327" s="1812"/>
      <c r="G327" s="1812"/>
      <c r="H327" s="1812"/>
      <c r="I327" s="1831"/>
      <c r="J327" s="1832"/>
    </row>
    <row r="328" spans="1:10" ht="22.5" customHeight="1">
      <c r="A328" s="445">
        <v>5.6</v>
      </c>
      <c r="B328" s="447" t="s">
        <v>549</v>
      </c>
      <c r="C328" s="647">
        <v>1</v>
      </c>
      <c r="D328" s="1823" t="s">
        <v>171</v>
      </c>
      <c r="E328" s="1823" t="s">
        <v>199</v>
      </c>
      <c r="F328" s="1823" t="s">
        <v>200</v>
      </c>
      <c r="G328" s="1823" t="s">
        <v>201</v>
      </c>
      <c r="H328" s="1823" t="s">
        <v>253</v>
      </c>
      <c r="I328" s="1815" t="s">
        <v>95</v>
      </c>
      <c r="J328" s="1816"/>
    </row>
    <row r="329" spans="1:10" ht="21" customHeight="1">
      <c r="A329" s="915"/>
      <c r="B329" s="275" t="s">
        <v>550</v>
      </c>
      <c r="C329" s="916"/>
      <c r="D329" s="1673"/>
      <c r="E329" s="1673"/>
      <c r="F329" s="1833"/>
      <c r="G329" s="1833"/>
      <c r="H329" s="1833"/>
      <c r="I329" s="281"/>
      <c r="J329" s="1834"/>
    </row>
    <row r="330" spans="1:10" ht="21" customHeight="1">
      <c r="A330" s="917"/>
      <c r="B330" s="434" t="s">
        <v>315</v>
      </c>
      <c r="C330" s="918"/>
      <c r="D330" s="1671"/>
      <c r="E330" s="1671"/>
      <c r="F330" s="1835"/>
      <c r="G330" s="1835"/>
      <c r="H330" s="1835"/>
      <c r="I330" s="1836"/>
      <c r="J330" s="1672"/>
    </row>
    <row r="331" spans="1:10" ht="21" customHeight="1">
      <c r="A331" s="1443"/>
      <c r="B331" s="1305"/>
      <c r="C331" s="1444"/>
      <c r="D331" s="1445"/>
      <c r="E331" s="1445"/>
      <c r="F331" s="1446"/>
      <c r="G331" s="1446"/>
      <c r="H331" s="1446"/>
      <c r="I331" s="1447"/>
      <c r="J331" s="1417"/>
    </row>
    <row r="332" spans="1:10" ht="21" customHeight="1">
      <c r="A332" s="1448"/>
      <c r="B332" s="1411"/>
      <c r="C332" s="1449"/>
      <c r="D332" s="923"/>
      <c r="E332" s="923"/>
      <c r="F332" s="1450"/>
      <c r="G332" s="1450"/>
      <c r="H332" s="1450"/>
      <c r="I332" s="1451"/>
      <c r="J332" s="669"/>
    </row>
    <row r="333" spans="1:10" ht="21" customHeight="1">
      <c r="A333" s="1448"/>
      <c r="B333" s="1411"/>
      <c r="C333" s="1449"/>
      <c r="D333" s="923"/>
      <c r="E333" s="923"/>
      <c r="F333" s="1450"/>
      <c r="G333" s="1450"/>
      <c r="H333" s="1450"/>
      <c r="I333" s="1451"/>
      <c r="J333" s="669"/>
    </row>
    <row r="334" spans="1:10" ht="21" customHeight="1">
      <c r="A334" s="1448"/>
      <c r="B334" s="1411"/>
      <c r="C334" s="1449"/>
      <c r="D334" s="923"/>
      <c r="E334" s="923"/>
      <c r="F334" s="1450"/>
      <c r="G334" s="1450"/>
      <c r="H334" s="1450"/>
      <c r="I334" s="1451"/>
      <c r="J334" s="669"/>
    </row>
    <row r="335" spans="1:10" ht="21" customHeight="1">
      <c r="A335" s="1448"/>
      <c r="B335" s="1411"/>
      <c r="C335" s="1449"/>
      <c r="D335" s="923"/>
      <c r="E335" s="923"/>
      <c r="F335" s="1450"/>
      <c r="G335" s="1450"/>
      <c r="H335" s="1450"/>
      <c r="I335" s="1451"/>
      <c r="J335" s="669"/>
    </row>
    <row r="336" spans="1:10" ht="20.100000000000001" customHeight="1">
      <c r="A336" s="73"/>
      <c r="B336" s="10" t="s">
        <v>159</v>
      </c>
      <c r="C336" s="638"/>
      <c r="D336" s="87"/>
      <c r="E336" s="87"/>
      <c r="F336" s="87"/>
      <c r="G336" s="87"/>
      <c r="H336" s="87"/>
      <c r="I336" s="80"/>
      <c r="J336" s="685" t="s">
        <v>689</v>
      </c>
    </row>
    <row r="337" spans="1:10" s="169" customFormat="1" ht="18" customHeight="1">
      <c r="A337" s="163" t="s">
        <v>3</v>
      </c>
      <c r="B337" s="164" t="s">
        <v>0</v>
      </c>
      <c r="C337" s="1609" t="s">
        <v>428</v>
      </c>
      <c r="D337" s="165"/>
      <c r="E337" s="166"/>
      <c r="F337" s="166" t="s">
        <v>2</v>
      </c>
      <c r="G337" s="167"/>
      <c r="H337" s="168"/>
      <c r="I337" s="983" t="s">
        <v>122</v>
      </c>
      <c r="J337" s="983" t="s">
        <v>122</v>
      </c>
    </row>
    <row r="338" spans="1:10" s="169" customFormat="1" ht="18" customHeight="1">
      <c r="A338" s="170"/>
      <c r="B338" s="171"/>
      <c r="C338" s="1610" t="s">
        <v>434</v>
      </c>
      <c r="D338" s="172">
        <v>1</v>
      </c>
      <c r="E338" s="172">
        <v>2</v>
      </c>
      <c r="F338" s="172">
        <v>3</v>
      </c>
      <c r="G338" s="172">
        <v>4</v>
      </c>
      <c r="H338" s="172">
        <v>5</v>
      </c>
      <c r="I338" s="984" t="s">
        <v>121</v>
      </c>
      <c r="J338" s="984" t="s">
        <v>39</v>
      </c>
    </row>
    <row r="339" spans="1:10" s="169" customFormat="1" ht="18.75" customHeight="1">
      <c r="A339" s="767"/>
      <c r="B339" s="768"/>
      <c r="C339" s="768"/>
      <c r="D339" s="769"/>
      <c r="E339" s="769"/>
      <c r="F339" s="769"/>
      <c r="G339" s="769"/>
      <c r="H339" s="769"/>
      <c r="I339" s="985" t="s">
        <v>305</v>
      </c>
      <c r="J339" s="985" t="s">
        <v>274</v>
      </c>
    </row>
    <row r="340" spans="1:10" ht="20.100000000000001" customHeight="1">
      <c r="A340" s="442"/>
      <c r="B340" s="181" t="s">
        <v>9</v>
      </c>
      <c r="C340" s="640"/>
      <c r="D340" s="144"/>
      <c r="E340" s="144"/>
      <c r="F340" s="144"/>
      <c r="G340" s="144"/>
      <c r="H340" s="144"/>
      <c r="I340" s="549"/>
      <c r="J340" s="550"/>
    </row>
    <row r="341" spans="1:10" ht="18.600000000000001" customHeight="1">
      <c r="A341" s="1458">
        <v>5.7</v>
      </c>
      <c r="B341" s="1459" t="s">
        <v>551</v>
      </c>
      <c r="C341" s="1822">
        <v>5</v>
      </c>
      <c r="D341" s="1799" t="s">
        <v>21</v>
      </c>
      <c r="E341" s="1799" t="s">
        <v>22</v>
      </c>
      <c r="F341" s="1799" t="s">
        <v>23</v>
      </c>
      <c r="G341" s="1799" t="s">
        <v>14</v>
      </c>
      <c r="H341" s="94" t="s">
        <v>8</v>
      </c>
      <c r="I341" s="1824" t="s">
        <v>1</v>
      </c>
      <c r="J341" s="1825"/>
    </row>
    <row r="342" spans="1:10" ht="16.899999999999999" customHeight="1">
      <c r="A342" s="440"/>
      <c r="B342" s="320" t="s">
        <v>574</v>
      </c>
      <c r="C342" s="1798"/>
      <c r="D342" s="1799"/>
      <c r="E342" s="1799"/>
      <c r="F342" s="1799"/>
      <c r="G342" s="1799"/>
      <c r="H342" s="94" t="s">
        <v>48</v>
      </c>
      <c r="I342" s="596"/>
      <c r="J342" s="1800"/>
    </row>
    <row r="343" spans="1:10" s="161" customFormat="1" ht="17.45" customHeight="1">
      <c r="A343" s="446"/>
      <c r="B343" s="1460" t="s">
        <v>552</v>
      </c>
      <c r="C343" s="1837"/>
      <c r="D343" s="1799"/>
      <c r="E343" s="1799"/>
      <c r="F343" s="1799"/>
      <c r="G343" s="1799"/>
      <c r="H343" s="94" t="s">
        <v>48</v>
      </c>
      <c r="I343" s="1829"/>
      <c r="J343" s="1830"/>
    </row>
    <row r="344" spans="1:10" ht="20.25" customHeight="1">
      <c r="A344" s="1461"/>
      <c r="B344" s="1462" t="s">
        <v>553</v>
      </c>
      <c r="C344" s="1463"/>
      <c r="D344" s="1424"/>
      <c r="E344" s="1424"/>
      <c r="F344" s="1464"/>
      <c r="G344" s="1464"/>
      <c r="H344" s="1464"/>
      <c r="I344" s="1423"/>
      <c r="J344" s="1425"/>
    </row>
    <row r="345" spans="1:10" ht="17.45" customHeight="1">
      <c r="A345" s="1461"/>
      <c r="B345" s="1465" t="s">
        <v>554</v>
      </c>
      <c r="C345" s="1463"/>
      <c r="D345" s="1424"/>
      <c r="E345" s="1424"/>
      <c r="F345" s="1464"/>
      <c r="G345" s="1464"/>
      <c r="H345" s="1464"/>
      <c r="I345" s="1423"/>
      <c r="J345" s="1425"/>
    </row>
    <row r="346" spans="1:10" ht="18" customHeight="1">
      <c r="A346" s="1461"/>
      <c r="B346" s="1465" t="s">
        <v>555</v>
      </c>
      <c r="C346" s="1463"/>
      <c r="D346" s="1424"/>
      <c r="E346" s="1424"/>
      <c r="F346" s="1464"/>
      <c r="G346" s="1464"/>
      <c r="H346" s="1464"/>
      <c r="I346" s="1423"/>
      <c r="J346" s="1425"/>
    </row>
    <row r="347" spans="1:10" ht="18" customHeight="1">
      <c r="A347" s="1461"/>
      <c r="B347" s="1465" t="s">
        <v>556</v>
      </c>
      <c r="C347" s="1463"/>
      <c r="D347" s="1424"/>
      <c r="E347" s="1424"/>
      <c r="F347" s="1464"/>
      <c r="G347" s="1464"/>
      <c r="H347" s="1464"/>
      <c r="I347" s="1423"/>
      <c r="J347" s="1425"/>
    </row>
    <row r="348" spans="1:10" ht="18" customHeight="1">
      <c r="A348" s="1461"/>
      <c r="B348" s="1465" t="s">
        <v>560</v>
      </c>
      <c r="C348" s="1463"/>
      <c r="D348" s="1424"/>
      <c r="E348" s="1424"/>
      <c r="F348" s="1464"/>
      <c r="G348" s="1464"/>
      <c r="H348" s="1464"/>
      <c r="I348" s="1423"/>
      <c r="J348" s="1425"/>
    </row>
    <row r="349" spans="1:10" ht="18.600000000000001" customHeight="1">
      <c r="A349" s="1461"/>
      <c r="B349" s="1465" t="s">
        <v>559</v>
      </c>
      <c r="C349" s="1463"/>
      <c r="D349" s="1424"/>
      <c r="E349" s="1424"/>
      <c r="F349" s="1464"/>
      <c r="G349" s="1464"/>
      <c r="H349" s="1464"/>
      <c r="I349" s="1423"/>
      <c r="J349" s="1425"/>
    </row>
    <row r="350" spans="1:10" ht="18" customHeight="1">
      <c r="A350" s="1461"/>
      <c r="B350" s="1457" t="s">
        <v>557</v>
      </c>
      <c r="C350" s="1463"/>
      <c r="D350" s="1424"/>
      <c r="E350" s="1424"/>
      <c r="F350" s="1464"/>
      <c r="G350" s="1464"/>
      <c r="H350" s="1464"/>
      <c r="I350" s="1423"/>
      <c r="J350" s="1425"/>
    </row>
    <row r="351" spans="1:10" ht="18" customHeight="1">
      <c r="A351" s="1466"/>
      <c r="B351" s="1457" t="s">
        <v>558</v>
      </c>
      <c r="C351" s="1467"/>
      <c r="D351" s="1468"/>
      <c r="E351" s="1468"/>
      <c r="F351" s="1469"/>
      <c r="G351" s="1469"/>
      <c r="H351" s="1469"/>
      <c r="I351" s="1442"/>
      <c r="J351" s="1470"/>
    </row>
    <row r="352" spans="1:10" ht="17.45" customHeight="1">
      <c r="A352" s="444"/>
      <c r="B352" s="780" t="s">
        <v>514</v>
      </c>
      <c r="C352" s="643"/>
      <c r="D352" s="322"/>
      <c r="E352" s="323"/>
      <c r="F352" s="323"/>
      <c r="G352" s="323"/>
      <c r="H352" s="323"/>
      <c r="I352" s="547"/>
      <c r="J352" s="548"/>
    </row>
    <row r="353" spans="1:10" ht="19.149999999999999" customHeight="1">
      <c r="A353" s="1458">
        <v>5.7</v>
      </c>
      <c r="B353" s="1459" t="s">
        <v>551</v>
      </c>
      <c r="C353" s="1822">
        <v>5</v>
      </c>
      <c r="D353" s="1799" t="s">
        <v>21</v>
      </c>
      <c r="E353" s="1799" t="s">
        <v>22</v>
      </c>
      <c r="F353" s="1799" t="s">
        <v>23</v>
      </c>
      <c r="G353" s="1799" t="s">
        <v>14</v>
      </c>
      <c r="H353" s="94" t="s">
        <v>8</v>
      </c>
      <c r="I353" s="1824" t="s">
        <v>1</v>
      </c>
      <c r="J353" s="1825"/>
    </row>
    <row r="354" spans="1:10" ht="17.45" customHeight="1">
      <c r="A354" s="440"/>
      <c r="B354" s="320" t="s">
        <v>574</v>
      </c>
      <c r="C354" s="1798"/>
      <c r="D354" s="1799"/>
      <c r="E354" s="1799"/>
      <c r="F354" s="1799"/>
      <c r="G354" s="1799"/>
      <c r="H354" s="94" t="s">
        <v>48</v>
      </c>
      <c r="I354" s="596"/>
      <c r="J354" s="1800"/>
    </row>
    <row r="355" spans="1:10" s="161" customFormat="1" ht="18.600000000000001" customHeight="1">
      <c r="A355" s="446"/>
      <c r="B355" s="1460" t="s">
        <v>552</v>
      </c>
      <c r="C355" s="1837"/>
      <c r="D355" s="1799"/>
      <c r="E355" s="1799"/>
      <c r="F355" s="1799"/>
      <c r="G355" s="1799"/>
      <c r="H355" s="94" t="s">
        <v>48</v>
      </c>
      <c r="I355" s="1829"/>
      <c r="J355" s="1830"/>
    </row>
    <row r="356" spans="1:10" ht="16.899999999999999" customHeight="1">
      <c r="A356" s="1461"/>
      <c r="B356" s="1462" t="s">
        <v>553</v>
      </c>
      <c r="C356" s="1463"/>
      <c r="D356" s="1424"/>
      <c r="E356" s="1424"/>
      <c r="F356" s="1464"/>
      <c r="G356" s="1464"/>
      <c r="H356" s="1464"/>
      <c r="I356" s="1423"/>
      <c r="J356" s="1425"/>
    </row>
    <row r="357" spans="1:10" ht="18.600000000000001" customHeight="1">
      <c r="A357" s="1461"/>
      <c r="B357" s="1465" t="s">
        <v>554</v>
      </c>
      <c r="C357" s="1463"/>
      <c r="D357" s="1424"/>
      <c r="E357" s="1424"/>
      <c r="F357" s="1464"/>
      <c r="G357" s="1464"/>
      <c r="H357" s="1464"/>
      <c r="I357" s="1423"/>
      <c r="J357" s="1425"/>
    </row>
    <row r="358" spans="1:10" ht="18.600000000000001" customHeight="1">
      <c r="A358" s="1461"/>
      <c r="B358" s="1465" t="s">
        <v>555</v>
      </c>
      <c r="C358" s="1463"/>
      <c r="D358" s="1424"/>
      <c r="E358" s="1424"/>
      <c r="F358" s="1464"/>
      <c r="G358" s="1464"/>
      <c r="H358" s="1464"/>
      <c r="I358" s="1423"/>
      <c r="J358" s="1425"/>
    </row>
    <row r="359" spans="1:10" ht="17.45" customHeight="1">
      <c r="A359" s="1461"/>
      <c r="B359" s="1465" t="s">
        <v>556</v>
      </c>
      <c r="C359" s="1463"/>
      <c r="D359" s="1424"/>
      <c r="E359" s="1424"/>
      <c r="F359" s="1464"/>
      <c r="G359" s="1464"/>
      <c r="H359" s="1464"/>
      <c r="I359" s="1423"/>
      <c r="J359" s="1425"/>
    </row>
    <row r="360" spans="1:10" ht="19.5" customHeight="1">
      <c r="A360" s="1461"/>
      <c r="B360" s="1465" t="s">
        <v>560</v>
      </c>
      <c r="C360" s="1463"/>
      <c r="D360" s="1424"/>
      <c r="E360" s="1424"/>
      <c r="F360" s="1464"/>
      <c r="G360" s="1464"/>
      <c r="H360" s="1464"/>
      <c r="I360" s="1423"/>
      <c r="J360" s="1425"/>
    </row>
    <row r="361" spans="1:10" ht="18" customHeight="1">
      <c r="A361" s="1461"/>
      <c r="B361" s="1465" t="s">
        <v>559</v>
      </c>
      <c r="C361" s="1463"/>
      <c r="D361" s="1424"/>
      <c r="E361" s="1424"/>
      <c r="F361" s="1464"/>
      <c r="G361" s="1464"/>
      <c r="H361" s="1464"/>
      <c r="I361" s="1423"/>
      <c r="J361" s="1425"/>
    </row>
    <row r="362" spans="1:10" ht="17.45" customHeight="1">
      <c r="A362" s="1461"/>
      <c r="B362" s="1457" t="s">
        <v>557</v>
      </c>
      <c r="C362" s="1463"/>
      <c r="D362" s="1424"/>
      <c r="E362" s="1424"/>
      <c r="F362" s="1464"/>
      <c r="G362" s="1464"/>
      <c r="H362" s="1464"/>
      <c r="I362" s="1423"/>
      <c r="J362" s="1425"/>
    </row>
    <row r="363" spans="1:10" ht="17.45" customHeight="1">
      <c r="A363" s="1461"/>
      <c r="B363" s="1457" t="s">
        <v>558</v>
      </c>
      <c r="C363" s="1463"/>
      <c r="D363" s="1424"/>
      <c r="E363" s="1424"/>
      <c r="F363" s="1464"/>
      <c r="G363" s="1464"/>
      <c r="H363" s="1464"/>
      <c r="I363" s="1423"/>
      <c r="J363" s="1425"/>
    </row>
    <row r="364" spans="1:10" ht="7.9" customHeight="1">
      <c r="A364" s="1471"/>
      <c r="B364" s="1472"/>
      <c r="C364" s="1473"/>
      <c r="D364" s="1474"/>
      <c r="E364" s="1474"/>
      <c r="F364" s="1475"/>
      <c r="G364" s="1475"/>
      <c r="H364" s="1475"/>
      <c r="I364" s="1476"/>
      <c r="J364" s="1477"/>
    </row>
    <row r="365" spans="1:10" ht="20.100000000000001" customHeight="1">
      <c r="A365" s="73"/>
      <c r="B365" s="10" t="s">
        <v>159</v>
      </c>
      <c r="C365" s="638"/>
      <c r="D365" s="87"/>
      <c r="E365" s="87"/>
      <c r="F365" s="87"/>
      <c r="G365" s="87"/>
      <c r="H365" s="87"/>
      <c r="I365" s="80"/>
      <c r="J365" s="685" t="s">
        <v>690</v>
      </c>
    </row>
    <row r="366" spans="1:10" s="169" customFormat="1" ht="18" customHeight="1">
      <c r="A366" s="163" t="s">
        <v>3</v>
      </c>
      <c r="B366" s="164" t="s">
        <v>0</v>
      </c>
      <c r="C366" s="1609" t="s">
        <v>428</v>
      </c>
      <c r="D366" s="165"/>
      <c r="E366" s="166"/>
      <c r="F366" s="166" t="s">
        <v>2</v>
      </c>
      <c r="G366" s="167"/>
      <c r="H366" s="168"/>
      <c r="I366" s="983" t="s">
        <v>122</v>
      </c>
      <c r="J366" s="983" t="s">
        <v>122</v>
      </c>
    </row>
    <row r="367" spans="1:10" s="169" customFormat="1" ht="18" customHeight="1">
      <c r="A367" s="170"/>
      <c r="B367" s="171"/>
      <c r="C367" s="1610" t="s">
        <v>434</v>
      </c>
      <c r="D367" s="172">
        <v>1</v>
      </c>
      <c r="E367" s="172">
        <v>2</v>
      </c>
      <c r="F367" s="172">
        <v>3</v>
      </c>
      <c r="G367" s="172">
        <v>4</v>
      </c>
      <c r="H367" s="172">
        <v>5</v>
      </c>
      <c r="I367" s="984" t="s">
        <v>121</v>
      </c>
      <c r="J367" s="984" t="s">
        <v>39</v>
      </c>
    </row>
    <row r="368" spans="1:10" s="169" customFormat="1" ht="18.75" customHeight="1">
      <c r="A368" s="767"/>
      <c r="B368" s="768"/>
      <c r="C368" s="768"/>
      <c r="D368" s="769"/>
      <c r="E368" s="769"/>
      <c r="F368" s="769"/>
      <c r="G368" s="769"/>
      <c r="H368" s="769"/>
      <c r="I368" s="985" t="s">
        <v>305</v>
      </c>
      <c r="J368" s="985" t="s">
        <v>274</v>
      </c>
    </row>
    <row r="369" spans="1:10" ht="20.100000000000001" customHeight="1">
      <c r="A369" s="442"/>
      <c r="B369" s="181" t="s">
        <v>9</v>
      </c>
      <c r="C369" s="640"/>
      <c r="D369" s="1480"/>
      <c r="E369" s="1480"/>
      <c r="F369" s="1480"/>
      <c r="G369" s="1480"/>
      <c r="H369" s="1480"/>
      <c r="I369" s="549"/>
      <c r="J369" s="550"/>
    </row>
    <row r="370" spans="1:10" ht="21" customHeight="1">
      <c r="A370" s="1478">
        <v>5.8</v>
      </c>
      <c r="B370" s="1456" t="s">
        <v>561</v>
      </c>
      <c r="C370" s="1838">
        <v>1</v>
      </c>
      <c r="D370" s="1839" t="s">
        <v>92</v>
      </c>
      <c r="E370" s="1839" t="s">
        <v>167</v>
      </c>
      <c r="F370" s="1839" t="s">
        <v>168</v>
      </c>
      <c r="G370" s="1839" t="s">
        <v>169</v>
      </c>
      <c r="H370" s="1839" t="s">
        <v>248</v>
      </c>
      <c r="I370" s="1840" t="s">
        <v>1</v>
      </c>
      <c r="J370" s="1841"/>
    </row>
    <row r="371" spans="1:10" ht="21" customHeight="1">
      <c r="A371" s="1452"/>
      <c r="B371" s="1456" t="s">
        <v>563</v>
      </c>
      <c r="C371" s="1453"/>
      <c r="D371" s="1625"/>
      <c r="E371" s="1625"/>
      <c r="F371" s="1842"/>
      <c r="G371" s="1842"/>
      <c r="H371" s="1842"/>
      <c r="I371" s="1624"/>
      <c r="J371" s="1626"/>
    </row>
    <row r="372" spans="1:10" ht="21" customHeight="1">
      <c r="A372" s="1452"/>
      <c r="B372" s="1456" t="s">
        <v>562</v>
      </c>
      <c r="C372" s="1453"/>
      <c r="D372" s="1625"/>
      <c r="E372" s="1625"/>
      <c r="F372" s="1842"/>
      <c r="G372" s="1842"/>
      <c r="H372" s="1842"/>
      <c r="I372" s="1624"/>
      <c r="J372" s="1626"/>
    </row>
    <row r="373" spans="1:10" ht="20.25" customHeight="1">
      <c r="A373" s="444"/>
      <c r="B373" s="780" t="s">
        <v>514</v>
      </c>
      <c r="C373" s="1810"/>
      <c r="D373" s="1811"/>
      <c r="E373" s="1812"/>
      <c r="F373" s="1812"/>
      <c r="G373" s="1812"/>
      <c r="H373" s="1812"/>
      <c r="I373" s="1813"/>
      <c r="J373" s="1814"/>
    </row>
    <row r="374" spans="1:10" ht="21" customHeight="1">
      <c r="A374" s="1479">
        <v>5.8</v>
      </c>
      <c r="B374" s="1465" t="s">
        <v>564</v>
      </c>
      <c r="C374" s="1838">
        <v>1</v>
      </c>
      <c r="D374" s="1839" t="s">
        <v>92</v>
      </c>
      <c r="E374" s="1839" t="s">
        <v>167</v>
      </c>
      <c r="F374" s="1839" t="s">
        <v>168</v>
      </c>
      <c r="G374" s="1839" t="s">
        <v>169</v>
      </c>
      <c r="H374" s="1839" t="s">
        <v>248</v>
      </c>
      <c r="I374" s="1840" t="s">
        <v>95</v>
      </c>
      <c r="J374" s="1626"/>
    </row>
    <row r="375" spans="1:10" ht="21" customHeight="1">
      <c r="A375" s="1452"/>
      <c r="B375" s="1465" t="s">
        <v>565</v>
      </c>
      <c r="C375" s="1453"/>
      <c r="D375" s="1454"/>
      <c r="E375" s="1454"/>
      <c r="F375" s="1455"/>
      <c r="G375" s="1455"/>
      <c r="H375" s="1455"/>
      <c r="I375" s="1423"/>
      <c r="J375" s="689"/>
    </row>
    <row r="376" spans="1:10" ht="21" customHeight="1">
      <c r="A376" s="1452"/>
      <c r="B376" s="1465" t="s">
        <v>566</v>
      </c>
      <c r="C376" s="1453"/>
      <c r="D376" s="1454"/>
      <c r="E376" s="1454"/>
      <c r="F376" s="1455"/>
      <c r="G376" s="1455"/>
      <c r="H376" s="1455"/>
      <c r="I376" s="1423"/>
      <c r="J376" s="689"/>
    </row>
    <row r="377" spans="1:10" ht="21" customHeight="1">
      <c r="A377" s="1484"/>
      <c r="B377" s="1846" t="s">
        <v>596</v>
      </c>
      <c r="C377" s="1843">
        <f>C212+C253+C291+C316+C325+C341+C370</f>
        <v>18</v>
      </c>
      <c r="D377" s="448"/>
      <c r="E377" s="448"/>
      <c r="F377" s="448"/>
      <c r="G377" s="448"/>
      <c r="H377" s="448"/>
      <c r="I377" s="449"/>
      <c r="J377" s="708"/>
    </row>
    <row r="378" spans="1:10" ht="21" customHeight="1">
      <c r="A378" s="1485"/>
      <c r="B378" s="1847" t="s">
        <v>754</v>
      </c>
      <c r="C378" s="1844">
        <f>C237+C267+C321+C328+C353+C374</f>
        <v>16</v>
      </c>
      <c r="D378" s="450"/>
      <c r="E378" s="450"/>
      <c r="F378" s="450"/>
      <c r="G378" s="450"/>
      <c r="H378" s="450"/>
      <c r="I378" s="451"/>
      <c r="J378" s="709"/>
    </row>
    <row r="379" spans="1:10" ht="21" customHeight="1">
      <c r="A379" s="1485"/>
      <c r="B379" s="1848" t="s">
        <v>567</v>
      </c>
      <c r="C379" s="1845">
        <f>C299</f>
        <v>2</v>
      </c>
      <c r="D379" s="1481"/>
      <c r="E379" s="1481"/>
      <c r="F379" s="1481"/>
      <c r="G379" s="1481"/>
      <c r="H379" s="1481"/>
      <c r="I379" s="1482"/>
      <c r="J379" s="1483"/>
    </row>
    <row r="380" spans="1:10" ht="21" customHeight="1">
      <c r="A380" s="79"/>
      <c r="B380" s="327" t="s">
        <v>76</v>
      </c>
      <c r="C380" s="644"/>
      <c r="D380" s="74"/>
      <c r="E380" s="74"/>
      <c r="F380" s="74"/>
      <c r="G380" s="74"/>
      <c r="H380" s="74"/>
      <c r="I380" s="74"/>
      <c r="J380" s="710"/>
    </row>
    <row r="381" spans="1:10" ht="21" customHeight="1">
      <c r="A381" s="63"/>
      <c r="B381" s="328" t="s">
        <v>424</v>
      </c>
      <c r="C381" s="645"/>
      <c r="D381" s="67"/>
      <c r="E381" s="67"/>
      <c r="F381" s="67"/>
      <c r="G381" s="67"/>
      <c r="H381" s="67"/>
      <c r="I381" s="67"/>
      <c r="J381" s="669"/>
    </row>
    <row r="382" spans="1:10" ht="19.5" customHeight="1">
      <c r="A382" s="63"/>
      <c r="B382" s="328" t="s">
        <v>423</v>
      </c>
      <c r="C382" s="645"/>
      <c r="D382" s="67"/>
      <c r="E382" s="67"/>
      <c r="F382" s="67"/>
      <c r="G382" s="67"/>
      <c r="H382" s="67"/>
      <c r="I382" s="67"/>
      <c r="J382" s="669"/>
    </row>
    <row r="383" spans="1:10" ht="19.5" customHeight="1">
      <c r="A383" s="63"/>
      <c r="B383" s="328"/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/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9"/>
      <c r="B390" s="10" t="s">
        <v>99</v>
      </c>
      <c r="C390" s="630"/>
      <c r="D390" s="11"/>
      <c r="E390" s="11"/>
      <c r="F390" s="11"/>
      <c r="G390" s="11"/>
      <c r="H390" s="18" t="s">
        <v>86</v>
      </c>
      <c r="I390" s="19"/>
      <c r="J390" s="685" t="s">
        <v>691</v>
      </c>
    </row>
    <row r="391" spans="1:10" s="169" customFormat="1" ht="18" customHeight="1">
      <c r="A391" s="163" t="s">
        <v>3</v>
      </c>
      <c r="B391" s="164" t="s">
        <v>0</v>
      </c>
      <c r="C391" s="1609" t="s">
        <v>428</v>
      </c>
      <c r="D391" s="165"/>
      <c r="E391" s="166"/>
      <c r="F391" s="166" t="s">
        <v>2</v>
      </c>
      <c r="G391" s="167"/>
      <c r="H391" s="168"/>
      <c r="I391" s="983" t="s">
        <v>122</v>
      </c>
      <c r="J391" s="983" t="s">
        <v>122</v>
      </c>
    </row>
    <row r="392" spans="1:10" s="169" customFormat="1" ht="18" customHeight="1">
      <c r="A392" s="170"/>
      <c r="B392" s="171"/>
      <c r="C392" s="1610" t="s">
        <v>434</v>
      </c>
      <c r="D392" s="172">
        <v>1</v>
      </c>
      <c r="E392" s="172">
        <v>2</v>
      </c>
      <c r="F392" s="172">
        <v>3</v>
      </c>
      <c r="G392" s="172">
        <v>4</v>
      </c>
      <c r="H392" s="172">
        <v>5</v>
      </c>
      <c r="I392" s="984" t="s">
        <v>121</v>
      </c>
      <c r="J392" s="984" t="s">
        <v>39</v>
      </c>
    </row>
    <row r="393" spans="1:10" s="169" customFormat="1" ht="18.75" customHeight="1">
      <c r="A393" s="767"/>
      <c r="B393" s="768"/>
      <c r="C393" s="768"/>
      <c r="D393" s="769"/>
      <c r="E393" s="769"/>
      <c r="F393" s="769"/>
      <c r="G393" s="769"/>
      <c r="H393" s="769"/>
      <c r="I393" s="985" t="s">
        <v>305</v>
      </c>
      <c r="J393" s="985" t="s">
        <v>274</v>
      </c>
    </row>
    <row r="394" spans="1:10" ht="21.75" customHeight="1">
      <c r="A394" s="452"/>
      <c r="B394" s="181" t="s">
        <v>9</v>
      </c>
      <c r="C394" s="646"/>
      <c r="D394" s="282"/>
      <c r="E394" s="282"/>
      <c r="F394" s="282"/>
      <c r="G394" s="283"/>
      <c r="H394" s="283"/>
      <c r="I394" s="185"/>
      <c r="J394" s="711"/>
    </row>
    <row r="395" spans="1:10" ht="21.75" customHeight="1">
      <c r="A395" s="453">
        <v>6.1</v>
      </c>
      <c r="B395" s="244" t="s">
        <v>413</v>
      </c>
      <c r="C395" s="641">
        <v>3</v>
      </c>
      <c r="D395" s="551" t="s">
        <v>103</v>
      </c>
      <c r="E395" s="551" t="s">
        <v>104</v>
      </c>
      <c r="F395" s="551" t="s">
        <v>105</v>
      </c>
      <c r="G395" s="552" t="s">
        <v>106</v>
      </c>
      <c r="H395" s="553" t="s">
        <v>47</v>
      </c>
      <c r="I395" s="1719" t="s">
        <v>1</v>
      </c>
      <c r="J395" s="712"/>
    </row>
    <row r="396" spans="1:10" ht="20.25" customHeight="1">
      <c r="A396" s="454"/>
      <c r="B396" s="455" t="s">
        <v>575</v>
      </c>
      <c r="C396" s="641"/>
      <c r="D396" s="554"/>
      <c r="E396" s="554"/>
      <c r="F396" s="554"/>
      <c r="G396" s="555"/>
      <c r="H396" s="553" t="s">
        <v>48</v>
      </c>
      <c r="I396" s="1854"/>
      <c r="J396" s="1719"/>
    </row>
    <row r="397" spans="1:10" ht="21.75" customHeight="1">
      <c r="A397" s="454"/>
      <c r="B397" s="456" t="s">
        <v>132</v>
      </c>
      <c r="C397" s="641"/>
      <c r="D397" s="556"/>
      <c r="E397" s="556"/>
      <c r="F397" s="556"/>
      <c r="G397" s="556"/>
      <c r="H397" s="556"/>
      <c r="I397" s="516"/>
      <c r="J397" s="516"/>
    </row>
    <row r="398" spans="1:10" ht="20.25" customHeight="1">
      <c r="A398" s="454"/>
      <c r="B398" s="456" t="s">
        <v>223</v>
      </c>
      <c r="C398" s="641"/>
      <c r="D398" s="556"/>
      <c r="E398" s="556"/>
      <c r="F398" s="556"/>
      <c r="G398" s="556"/>
      <c r="H398" s="556"/>
      <c r="I398" s="516"/>
      <c r="J398" s="516"/>
    </row>
    <row r="399" spans="1:10" s="161" customFormat="1" ht="21.75" customHeight="1">
      <c r="A399" s="454"/>
      <c r="B399" s="456" t="s">
        <v>143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1" customHeight="1">
      <c r="A400" s="454"/>
      <c r="B400" s="456" t="s">
        <v>133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ht="21.75" customHeight="1">
      <c r="A401" s="454"/>
      <c r="B401" s="456" t="s">
        <v>224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19.5" customHeight="1">
      <c r="A402" s="457"/>
      <c r="B402" s="780" t="s">
        <v>514</v>
      </c>
      <c r="C402" s="524"/>
      <c r="D402" s="531"/>
      <c r="E402" s="531"/>
      <c r="F402" s="531"/>
      <c r="G402" s="531"/>
      <c r="H402" s="531"/>
      <c r="I402" s="557"/>
      <c r="J402" s="521"/>
    </row>
    <row r="403" spans="1:10" ht="21.75" customHeight="1">
      <c r="A403" s="445">
        <v>6.1</v>
      </c>
      <c r="B403" s="447" t="s">
        <v>375</v>
      </c>
      <c r="C403" s="647">
        <v>3</v>
      </c>
      <c r="D403" s="558" t="s">
        <v>103</v>
      </c>
      <c r="E403" s="558" t="s">
        <v>104</v>
      </c>
      <c r="F403" s="558" t="s">
        <v>105</v>
      </c>
      <c r="G403" s="558" t="s">
        <v>106</v>
      </c>
      <c r="H403" s="558" t="s">
        <v>47</v>
      </c>
      <c r="I403" s="559" t="s">
        <v>107</v>
      </c>
      <c r="J403" s="1816"/>
    </row>
    <row r="404" spans="1:10" ht="20.25" customHeight="1">
      <c r="A404" s="458"/>
      <c r="B404" s="331" t="s">
        <v>576</v>
      </c>
      <c r="C404" s="594"/>
      <c r="D404" s="61"/>
      <c r="E404" s="61"/>
      <c r="F404" s="61"/>
      <c r="G404" s="61"/>
      <c r="H404" s="61" t="s">
        <v>48</v>
      </c>
      <c r="I404" s="61"/>
      <c r="J404" s="1855"/>
    </row>
    <row r="405" spans="1:10" ht="20.25" customHeight="1">
      <c r="A405" s="458"/>
      <c r="B405" s="254" t="s">
        <v>100</v>
      </c>
      <c r="C405" s="648"/>
      <c r="D405" s="560"/>
      <c r="E405" s="61"/>
      <c r="F405" s="61"/>
      <c r="G405" s="61"/>
      <c r="H405" s="61"/>
      <c r="I405" s="59"/>
      <c r="J405" s="713"/>
    </row>
    <row r="406" spans="1:10" ht="20.25" customHeight="1">
      <c r="A406" s="458"/>
      <c r="B406" s="254" t="s">
        <v>101</v>
      </c>
      <c r="C406" s="594"/>
      <c r="D406" s="236"/>
      <c r="E406" s="236"/>
      <c r="F406" s="236"/>
      <c r="G406" s="236"/>
      <c r="H406" s="236"/>
      <c r="I406" s="277"/>
      <c r="J406" s="713"/>
    </row>
    <row r="407" spans="1:10" ht="20.25" customHeight="1">
      <c r="A407" s="458"/>
      <c r="B407" s="254" t="s">
        <v>5</v>
      </c>
      <c r="C407" s="594"/>
      <c r="D407" s="236"/>
      <c r="E407" s="236"/>
      <c r="F407" s="236"/>
      <c r="G407" s="236"/>
      <c r="H407" s="236"/>
      <c r="I407" s="237"/>
      <c r="J407" s="713"/>
    </row>
    <row r="408" spans="1:10" ht="20.25" customHeight="1">
      <c r="A408" s="458"/>
      <c r="B408" s="254" t="s">
        <v>6</v>
      </c>
      <c r="C408" s="594"/>
      <c r="D408" s="236"/>
      <c r="E408" s="236"/>
      <c r="F408" s="236"/>
      <c r="G408" s="236"/>
      <c r="H408" s="236"/>
      <c r="I408" s="329"/>
      <c r="J408" s="713"/>
    </row>
    <row r="409" spans="1:10" ht="20.25" customHeight="1">
      <c r="A409" s="459"/>
      <c r="B409" s="460" t="s">
        <v>102</v>
      </c>
      <c r="C409" s="649"/>
      <c r="D409" s="460"/>
      <c r="E409" s="460"/>
      <c r="F409" s="460"/>
      <c r="G409" s="460"/>
      <c r="H409" s="460"/>
      <c r="I409" s="461"/>
      <c r="J409" s="714"/>
    </row>
    <row r="410" spans="1:10" ht="19.5" customHeight="1">
      <c r="A410" s="129"/>
      <c r="B410" s="120"/>
      <c r="C410" s="650"/>
      <c r="D410" s="130"/>
      <c r="E410" s="130"/>
      <c r="F410" s="130"/>
      <c r="G410" s="130"/>
      <c r="H410" s="130"/>
      <c r="I410" s="131"/>
      <c r="J410" s="715"/>
    </row>
    <row r="411" spans="1:10" ht="19.5" customHeight="1">
      <c r="A411" s="95"/>
      <c r="B411" s="124"/>
      <c r="C411" s="651"/>
      <c r="D411" s="85"/>
      <c r="E411" s="85"/>
      <c r="F411" s="85"/>
      <c r="G411" s="85"/>
      <c r="H411" s="85"/>
      <c r="I411" s="4"/>
      <c r="J411" s="684"/>
    </row>
    <row r="412" spans="1:10" ht="19.5" customHeight="1">
      <c r="A412" s="8"/>
      <c r="B412" s="124"/>
      <c r="C412" s="651"/>
      <c r="D412" s="125"/>
      <c r="E412" s="125"/>
      <c r="F412" s="125"/>
      <c r="G412" s="125"/>
      <c r="H412" s="125"/>
      <c r="I412" s="126"/>
      <c r="J412" s="684"/>
    </row>
    <row r="413" spans="1:10" ht="19.5" customHeight="1">
      <c r="A413" s="8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7"/>
      <c r="C414" s="651"/>
      <c r="D414" s="85"/>
      <c r="E414" s="85"/>
      <c r="F414" s="85"/>
      <c r="G414" s="85"/>
      <c r="H414" s="85"/>
      <c r="I414" s="4"/>
      <c r="J414" s="684"/>
    </row>
    <row r="415" spans="1:10" s="333" customFormat="1" ht="19.5" customHeight="1">
      <c r="A415" s="9"/>
      <c r="B415" s="10" t="s">
        <v>161</v>
      </c>
      <c r="C415" s="652"/>
      <c r="D415" s="86"/>
      <c r="E415" s="86"/>
      <c r="F415" s="86"/>
      <c r="G415" s="86"/>
      <c r="H415" s="86"/>
      <c r="I415" s="11"/>
      <c r="J415" s="685" t="s">
        <v>692</v>
      </c>
    </row>
    <row r="416" spans="1:10" s="169" customFormat="1" ht="18" customHeight="1">
      <c r="A416" s="163" t="s">
        <v>3</v>
      </c>
      <c r="B416" s="164" t="s">
        <v>0</v>
      </c>
      <c r="C416" s="1609" t="s">
        <v>428</v>
      </c>
      <c r="D416" s="165"/>
      <c r="E416" s="166"/>
      <c r="F416" s="166" t="s">
        <v>2</v>
      </c>
      <c r="G416" s="167"/>
      <c r="H416" s="168"/>
      <c r="I416" s="983" t="s">
        <v>122</v>
      </c>
      <c r="J416" s="983" t="s">
        <v>122</v>
      </c>
    </row>
    <row r="417" spans="1:10" s="169" customFormat="1" ht="18" customHeight="1">
      <c r="A417" s="170"/>
      <c r="B417" s="171"/>
      <c r="C417" s="1610" t="s">
        <v>434</v>
      </c>
      <c r="D417" s="172">
        <v>1</v>
      </c>
      <c r="E417" s="172">
        <v>2</v>
      </c>
      <c r="F417" s="172">
        <v>3</v>
      </c>
      <c r="G417" s="172">
        <v>4</v>
      </c>
      <c r="H417" s="172">
        <v>5</v>
      </c>
      <c r="I417" s="984" t="s">
        <v>121</v>
      </c>
      <c r="J417" s="984" t="s">
        <v>39</v>
      </c>
    </row>
    <row r="418" spans="1:10" s="169" customFormat="1" ht="18.75" customHeight="1">
      <c r="A418" s="767"/>
      <c r="B418" s="768"/>
      <c r="C418" s="768"/>
      <c r="D418" s="769"/>
      <c r="E418" s="769"/>
      <c r="F418" s="769"/>
      <c r="G418" s="769"/>
      <c r="H418" s="769"/>
      <c r="I418" s="985" t="s">
        <v>305</v>
      </c>
      <c r="J418" s="985" t="s">
        <v>274</v>
      </c>
    </row>
    <row r="419" spans="1:10" s="333" customFormat="1" ht="19.5" customHeight="1">
      <c r="A419" s="366"/>
      <c r="B419" s="181" t="s">
        <v>9</v>
      </c>
      <c r="C419" s="646"/>
      <c r="D419" s="282"/>
      <c r="E419" s="282"/>
      <c r="F419" s="282"/>
      <c r="G419" s="283"/>
      <c r="H419" s="283"/>
      <c r="I419" s="185"/>
      <c r="J419" s="711"/>
    </row>
    <row r="420" spans="1:10" s="333" customFormat="1" ht="21" customHeight="1">
      <c r="A420" s="462">
        <v>6.2</v>
      </c>
      <c r="B420" s="132" t="s">
        <v>108</v>
      </c>
      <c r="C420" s="596">
        <v>3</v>
      </c>
      <c r="D420" s="61" t="s">
        <v>103</v>
      </c>
      <c r="E420" s="61" t="s">
        <v>104</v>
      </c>
      <c r="F420" s="61" t="s">
        <v>105</v>
      </c>
      <c r="G420" s="561" t="s">
        <v>106</v>
      </c>
      <c r="H420" s="138" t="s">
        <v>47</v>
      </c>
      <c r="I420" s="1726" t="s">
        <v>1</v>
      </c>
      <c r="J420" s="562"/>
    </row>
    <row r="421" spans="1:10" s="333" customFormat="1" ht="21" customHeight="1">
      <c r="A421" s="336"/>
      <c r="B421" s="262" t="s">
        <v>577</v>
      </c>
      <c r="C421" s="596"/>
      <c r="D421" s="506"/>
      <c r="E421" s="506"/>
      <c r="F421" s="506"/>
      <c r="G421" s="506"/>
      <c r="H421" s="551" t="s">
        <v>48</v>
      </c>
      <c r="I421" s="563"/>
      <c r="J421" s="562"/>
    </row>
    <row r="422" spans="1:10" s="333" customFormat="1" ht="21" customHeight="1">
      <c r="A422" s="336"/>
      <c r="B422" s="262" t="s">
        <v>288</v>
      </c>
      <c r="C422" s="596"/>
      <c r="D422" s="506"/>
      <c r="E422" s="506"/>
      <c r="F422" s="506"/>
      <c r="G422" s="564"/>
      <c r="H422" s="565"/>
      <c r="I422" s="563"/>
      <c r="J422" s="562"/>
    </row>
    <row r="423" spans="1:10" s="333" customFormat="1" ht="19.5" customHeight="1">
      <c r="A423" s="336"/>
      <c r="B423" s="230" t="s">
        <v>9</v>
      </c>
      <c r="C423" s="653"/>
      <c r="D423" s="566"/>
      <c r="E423" s="566"/>
      <c r="F423" s="566"/>
      <c r="G423" s="564"/>
      <c r="H423" s="565"/>
      <c r="I423" s="563"/>
      <c r="J423" s="562"/>
    </row>
    <row r="424" spans="1:10" s="333" customFormat="1" ht="21" customHeight="1">
      <c r="A424" s="336"/>
      <c r="B424" s="262" t="s">
        <v>291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21" customHeight="1">
      <c r="A425" s="336"/>
      <c r="B425" s="262" t="s">
        <v>292</v>
      </c>
      <c r="C425" s="596"/>
      <c r="D425" s="506"/>
      <c r="E425" s="506"/>
      <c r="F425" s="506"/>
      <c r="G425" s="564"/>
      <c r="H425" s="565"/>
      <c r="I425" s="563"/>
      <c r="J425" s="562"/>
    </row>
    <row r="426" spans="1:10" s="337" customFormat="1" ht="21" customHeight="1">
      <c r="A426" s="336"/>
      <c r="B426" s="262" t="s">
        <v>293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289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3" customFormat="1" ht="21" customHeight="1">
      <c r="A428" s="463"/>
      <c r="B428" s="464" t="s">
        <v>225</v>
      </c>
      <c r="C428" s="654"/>
      <c r="D428" s="567"/>
      <c r="E428" s="567"/>
      <c r="F428" s="567"/>
      <c r="G428" s="568"/>
      <c r="H428" s="568"/>
      <c r="I428" s="569"/>
      <c r="J428" s="569"/>
    </row>
    <row r="429" spans="1:10" s="333" customFormat="1" ht="19.5" customHeight="1">
      <c r="A429" s="256"/>
      <c r="B429" s="780" t="s">
        <v>514</v>
      </c>
      <c r="C429" s="621"/>
      <c r="D429" s="524"/>
      <c r="E429" s="524"/>
      <c r="F429" s="524"/>
      <c r="G429" s="525"/>
      <c r="H429" s="525"/>
      <c r="I429" s="570"/>
      <c r="J429" s="571"/>
    </row>
    <row r="430" spans="1:10" s="333" customFormat="1" ht="20.25" customHeight="1">
      <c r="A430" s="465">
        <v>6.2</v>
      </c>
      <c r="B430" s="132" t="s">
        <v>108</v>
      </c>
      <c r="C430" s="596">
        <v>3</v>
      </c>
      <c r="D430" s="94" t="s">
        <v>21</v>
      </c>
      <c r="E430" s="94" t="s">
        <v>22</v>
      </c>
      <c r="F430" s="94" t="s">
        <v>23</v>
      </c>
      <c r="G430" s="94" t="s">
        <v>14</v>
      </c>
      <c r="H430" s="551" t="s">
        <v>47</v>
      </c>
      <c r="I430" s="532" t="s">
        <v>95</v>
      </c>
      <c r="J430" s="572"/>
    </row>
    <row r="431" spans="1:10" s="333" customFormat="1" ht="20.25" customHeight="1">
      <c r="A431" s="466"/>
      <c r="B431" s="132" t="s">
        <v>573</v>
      </c>
      <c r="C431" s="573"/>
      <c r="D431" s="573"/>
      <c r="E431" s="1689"/>
      <c r="F431" s="1689"/>
      <c r="G431" s="1689"/>
      <c r="H431" s="551" t="s">
        <v>48</v>
      </c>
      <c r="I431" s="1856"/>
      <c r="J431" s="1830"/>
    </row>
    <row r="432" spans="1:10" s="333" customFormat="1" ht="20.25" customHeight="1">
      <c r="A432" s="334"/>
      <c r="B432" s="132" t="s">
        <v>578</v>
      </c>
      <c r="C432" s="596"/>
      <c r="D432" s="522"/>
      <c r="E432" s="522"/>
      <c r="F432" s="522"/>
      <c r="G432" s="522"/>
      <c r="H432" s="522"/>
      <c r="I432" s="574"/>
      <c r="J432" s="171"/>
    </row>
    <row r="433" spans="1:10" s="333" customFormat="1" ht="20.25" customHeight="1">
      <c r="A433" s="466"/>
      <c r="B433" s="132" t="s">
        <v>579</v>
      </c>
      <c r="C433" s="596"/>
      <c r="D433" s="132"/>
      <c r="E433" s="132"/>
      <c r="F433" s="132"/>
      <c r="G433" s="132"/>
      <c r="H433" s="132"/>
      <c r="I433" s="281"/>
      <c r="J433" s="716"/>
    </row>
    <row r="434" spans="1:10" s="333" customFormat="1" ht="20.25" customHeight="1">
      <c r="A434" s="466"/>
      <c r="B434" s="132" t="s">
        <v>226</v>
      </c>
      <c r="C434" s="596"/>
      <c r="D434" s="132"/>
      <c r="E434" s="132"/>
      <c r="F434" s="132"/>
      <c r="G434" s="132"/>
      <c r="H434" s="132"/>
      <c r="I434" s="281"/>
      <c r="J434" s="716"/>
    </row>
    <row r="435" spans="1:10" ht="20.25" customHeight="1">
      <c r="A435" s="467"/>
      <c r="B435" s="132" t="s">
        <v>580</v>
      </c>
      <c r="C435" s="596"/>
      <c r="D435" s="132"/>
      <c r="E435" s="132"/>
      <c r="F435" s="132"/>
      <c r="G435" s="132"/>
      <c r="H435" s="132"/>
      <c r="I435" s="332"/>
      <c r="J435" s="716"/>
    </row>
    <row r="436" spans="1:10" ht="20.25" customHeight="1">
      <c r="A436" s="466"/>
      <c r="B436" s="132" t="s">
        <v>581</v>
      </c>
      <c r="C436" s="596"/>
      <c r="D436" s="132"/>
      <c r="E436" s="132"/>
      <c r="F436" s="132"/>
      <c r="G436" s="132"/>
      <c r="H436" s="132"/>
      <c r="I436" s="468"/>
      <c r="J436" s="716"/>
    </row>
    <row r="437" spans="1:10" ht="20.25" customHeight="1">
      <c r="A437" s="469"/>
      <c r="B437" s="470" t="s">
        <v>582</v>
      </c>
      <c r="C437" s="654"/>
      <c r="D437" s="470"/>
      <c r="E437" s="470"/>
      <c r="F437" s="470"/>
      <c r="G437" s="470"/>
      <c r="H437" s="470"/>
      <c r="I437" s="471"/>
      <c r="J437" s="717"/>
    </row>
    <row r="438" spans="1:10" ht="20.100000000000001" customHeight="1">
      <c r="A438" s="134"/>
      <c r="B438" s="120"/>
      <c r="C438" s="628"/>
      <c r="D438" s="131"/>
      <c r="E438" s="131"/>
      <c r="F438" s="131"/>
      <c r="G438" s="131"/>
      <c r="H438" s="131"/>
      <c r="I438" s="110"/>
      <c r="J438" s="718"/>
    </row>
    <row r="439" spans="1:10" ht="20.100000000000001" customHeight="1">
      <c r="A439" s="95"/>
      <c r="B439" s="12"/>
      <c r="C439" s="629"/>
      <c r="D439" s="4"/>
      <c r="E439" s="4"/>
      <c r="F439" s="4"/>
      <c r="G439" s="4"/>
      <c r="H439" s="4"/>
      <c r="I439" s="28"/>
      <c r="J439" s="719"/>
    </row>
    <row r="440" spans="1:10" ht="20.100000000000001" customHeight="1">
      <c r="A440" s="9"/>
      <c r="B440" s="10" t="s">
        <v>161</v>
      </c>
      <c r="C440" s="652"/>
      <c r="D440" s="86"/>
      <c r="E440" s="86"/>
      <c r="F440" s="86"/>
      <c r="G440" s="86"/>
      <c r="H440" s="86"/>
      <c r="I440" s="11"/>
      <c r="J440" s="685" t="s">
        <v>693</v>
      </c>
    </row>
    <row r="441" spans="1:10" s="169" customFormat="1" ht="18" customHeight="1">
      <c r="A441" s="163" t="s">
        <v>3</v>
      </c>
      <c r="B441" s="164" t="s">
        <v>0</v>
      </c>
      <c r="C441" s="1609" t="s">
        <v>428</v>
      </c>
      <c r="D441" s="165"/>
      <c r="E441" s="166"/>
      <c r="F441" s="166" t="s">
        <v>2</v>
      </c>
      <c r="G441" s="167"/>
      <c r="H441" s="168"/>
      <c r="I441" s="983" t="s">
        <v>122</v>
      </c>
      <c r="J441" s="983" t="s">
        <v>122</v>
      </c>
    </row>
    <row r="442" spans="1:10" s="169" customFormat="1" ht="18" customHeight="1">
      <c r="A442" s="170"/>
      <c r="B442" s="171"/>
      <c r="C442" s="1610" t="s">
        <v>434</v>
      </c>
      <c r="D442" s="172">
        <v>1</v>
      </c>
      <c r="E442" s="172">
        <v>2</v>
      </c>
      <c r="F442" s="172">
        <v>3</v>
      </c>
      <c r="G442" s="172">
        <v>4</v>
      </c>
      <c r="H442" s="172">
        <v>5</v>
      </c>
      <c r="I442" s="984" t="s">
        <v>121</v>
      </c>
      <c r="J442" s="984" t="s">
        <v>39</v>
      </c>
    </row>
    <row r="443" spans="1:10" s="169" customFormat="1" ht="18.75" customHeight="1">
      <c r="A443" s="767"/>
      <c r="B443" s="768"/>
      <c r="C443" s="768"/>
      <c r="D443" s="769"/>
      <c r="E443" s="769"/>
      <c r="F443" s="769"/>
      <c r="G443" s="769"/>
      <c r="H443" s="769"/>
      <c r="I443" s="985" t="s">
        <v>305</v>
      </c>
      <c r="J443" s="985" t="s">
        <v>274</v>
      </c>
    </row>
    <row r="444" spans="1:10" ht="20.25" customHeight="1">
      <c r="A444" s="452"/>
      <c r="B444" s="181" t="s">
        <v>9</v>
      </c>
      <c r="C444" s="646"/>
      <c r="D444" s="141"/>
      <c r="E444" s="141"/>
      <c r="F444" s="141"/>
      <c r="G444" s="142"/>
      <c r="H444" s="142"/>
      <c r="I444" s="245"/>
      <c r="J444" s="720"/>
    </row>
    <row r="445" spans="1:10" ht="21.75" customHeight="1">
      <c r="A445" s="341">
        <v>6.3</v>
      </c>
      <c r="B445" s="339" t="s">
        <v>319</v>
      </c>
      <c r="C445" s="655"/>
      <c r="D445" s="575"/>
      <c r="E445" s="575"/>
      <c r="F445" s="575"/>
      <c r="G445" s="575"/>
      <c r="H445" s="575"/>
      <c r="I445" s="576"/>
      <c r="J445" s="577"/>
    </row>
    <row r="446" spans="1:10" ht="20.25" customHeight="1">
      <c r="A446" s="472"/>
      <c r="B446" s="780" t="s">
        <v>514</v>
      </c>
      <c r="C446" s="621"/>
      <c r="D446" s="493"/>
      <c r="E446" s="493"/>
      <c r="F446" s="493"/>
      <c r="G446" s="493"/>
      <c r="H446" s="493"/>
      <c r="I446" s="557"/>
      <c r="J446" s="571"/>
    </row>
    <row r="447" spans="1:10" ht="21" customHeight="1">
      <c r="A447" s="445">
        <v>6.3</v>
      </c>
      <c r="B447" s="473" t="s">
        <v>354</v>
      </c>
      <c r="C447" s="1857">
        <v>2</v>
      </c>
      <c r="D447" s="1858"/>
      <c r="E447" s="558"/>
      <c r="F447" s="558"/>
      <c r="G447" s="558"/>
      <c r="H447" s="558"/>
      <c r="I447" s="559" t="s">
        <v>95</v>
      </c>
      <c r="J447" s="1816"/>
    </row>
    <row r="448" spans="1:10" ht="20.25" customHeight="1">
      <c r="A448" s="465"/>
      <c r="B448" s="274" t="s">
        <v>355</v>
      </c>
      <c r="C448" s="573"/>
      <c r="D448" s="1859"/>
      <c r="E448" s="474"/>
      <c r="F448" s="474"/>
      <c r="G448" s="474"/>
      <c r="H448" s="1673"/>
      <c r="I448" s="1860"/>
      <c r="J448" s="1861"/>
    </row>
    <row r="449" spans="1:10" ht="20.25" customHeight="1">
      <c r="A449" s="475"/>
      <c r="B449" s="274" t="s">
        <v>287</v>
      </c>
      <c r="C449" s="656"/>
      <c r="D449" s="476"/>
      <c r="E449" s="1862"/>
      <c r="F449" s="1862"/>
      <c r="G449" s="1862"/>
      <c r="H449" s="1673"/>
      <c r="I449" s="477"/>
      <c r="J449" s="1863"/>
    </row>
    <row r="450" spans="1:10" s="161" customFormat="1" ht="19.149999999999999" customHeight="1">
      <c r="A450" s="919"/>
      <c r="B450" s="24" t="s">
        <v>583</v>
      </c>
      <c r="C450" s="1864"/>
      <c r="D450" s="1865" t="s">
        <v>586</v>
      </c>
      <c r="E450" s="1865" t="s">
        <v>206</v>
      </c>
      <c r="F450" s="1865" t="s">
        <v>207</v>
      </c>
      <c r="G450" s="1865" t="s">
        <v>208</v>
      </c>
      <c r="H450" s="1865" t="s">
        <v>243</v>
      </c>
      <c r="I450" s="1866"/>
      <c r="J450" s="1867"/>
    </row>
    <row r="451" spans="1:10" s="17" customFormat="1" ht="19.899999999999999" customHeight="1">
      <c r="A451" s="919"/>
      <c r="B451" s="24" t="s">
        <v>584</v>
      </c>
      <c r="C451" s="1868"/>
      <c r="D451" s="1865" t="s">
        <v>586</v>
      </c>
      <c r="E451" s="1865" t="s">
        <v>206</v>
      </c>
      <c r="F451" s="1865" t="s">
        <v>207</v>
      </c>
      <c r="G451" s="1865" t="s">
        <v>208</v>
      </c>
      <c r="H451" s="1865" t="s">
        <v>243</v>
      </c>
      <c r="I451" s="1866"/>
      <c r="J451" s="1867"/>
    </row>
    <row r="452" spans="1:10" s="17" customFormat="1" ht="21" customHeight="1">
      <c r="A452" s="919"/>
      <c r="B452" s="2025" t="s">
        <v>585</v>
      </c>
      <c r="C452" s="1864"/>
      <c r="D452" s="1865" t="s">
        <v>587</v>
      </c>
      <c r="E452" s="1865" t="s">
        <v>588</v>
      </c>
      <c r="F452" s="1865" t="s">
        <v>589</v>
      </c>
      <c r="G452" s="1865" t="s">
        <v>207</v>
      </c>
      <c r="H452" s="1865" t="s">
        <v>590</v>
      </c>
      <c r="I452" s="1866"/>
      <c r="J452" s="1867"/>
    </row>
    <row r="453" spans="1:10" s="17" customFormat="1" ht="20.45" customHeight="1">
      <c r="A453" s="1486"/>
      <c r="B453" s="2024" t="s">
        <v>71</v>
      </c>
      <c r="C453" s="1869"/>
      <c r="D453" s="1870" t="s">
        <v>202</v>
      </c>
      <c r="E453" s="1870" t="s">
        <v>203</v>
      </c>
      <c r="F453" s="1870" t="s">
        <v>204</v>
      </c>
      <c r="G453" s="1870" t="s">
        <v>205</v>
      </c>
      <c r="H453" s="1870" t="s">
        <v>249</v>
      </c>
      <c r="I453" s="1871"/>
      <c r="J453" s="1872"/>
    </row>
    <row r="454" spans="1:10" ht="21" customHeight="1">
      <c r="A454" s="452"/>
      <c r="B454" s="181" t="s">
        <v>9</v>
      </c>
      <c r="C454" s="646"/>
      <c r="D454" s="1488"/>
      <c r="E454" s="1488"/>
      <c r="F454" s="1488"/>
      <c r="G454" s="1489"/>
      <c r="H454" s="1489"/>
      <c r="I454" s="245"/>
      <c r="J454" s="720"/>
    </row>
    <row r="455" spans="1:10" ht="21.75" customHeight="1">
      <c r="A455" s="341">
        <v>6.4</v>
      </c>
      <c r="B455" s="339" t="s">
        <v>319</v>
      </c>
      <c r="C455" s="655"/>
      <c r="D455" s="340"/>
      <c r="E455" s="340"/>
      <c r="F455" s="340"/>
      <c r="G455" s="340"/>
      <c r="H455" s="340"/>
      <c r="I455" s="1873"/>
      <c r="J455" s="577"/>
    </row>
    <row r="456" spans="1:10" s="3" customFormat="1" ht="21" customHeight="1">
      <c r="A456" s="479"/>
      <c r="B456" s="780" t="s">
        <v>514</v>
      </c>
      <c r="C456" s="621"/>
      <c r="D456" s="344"/>
      <c r="E456" s="344"/>
      <c r="F456" s="344"/>
      <c r="G456" s="344"/>
      <c r="H456" s="344"/>
      <c r="I456" s="1741"/>
      <c r="J456" s="571"/>
    </row>
    <row r="457" spans="1:10" s="3" customFormat="1" ht="21" customHeight="1">
      <c r="A457" s="445">
        <v>6.4</v>
      </c>
      <c r="B457" s="447" t="s">
        <v>49</v>
      </c>
      <c r="C457" s="647">
        <v>2</v>
      </c>
      <c r="D457" s="578" t="s">
        <v>21</v>
      </c>
      <c r="E457" s="578" t="s">
        <v>22</v>
      </c>
      <c r="F457" s="578" t="s">
        <v>23</v>
      </c>
      <c r="G457" s="578" t="s">
        <v>14</v>
      </c>
      <c r="H457" s="558" t="s">
        <v>47</v>
      </c>
      <c r="I457" s="579" t="s">
        <v>95</v>
      </c>
      <c r="J457" s="511"/>
    </row>
    <row r="458" spans="1:10" s="3" customFormat="1" ht="19.5" customHeight="1">
      <c r="A458" s="480"/>
      <c r="B458" s="477" t="s">
        <v>591</v>
      </c>
      <c r="C458" s="573"/>
      <c r="D458" s="573"/>
      <c r="E458" s="580"/>
      <c r="F458" s="1874"/>
      <c r="G458" s="1874"/>
      <c r="H458" s="551" t="s">
        <v>48</v>
      </c>
      <c r="I458" s="581"/>
      <c r="J458" s="546"/>
    </row>
    <row r="459" spans="1:10" s="3" customFormat="1" ht="21" customHeight="1">
      <c r="A459" s="342"/>
      <c r="B459" s="274" t="s">
        <v>109</v>
      </c>
      <c r="C459" s="656"/>
      <c r="D459" s="476"/>
      <c r="E459" s="474"/>
      <c r="F459" s="474"/>
      <c r="G459" s="474"/>
      <c r="H459" s="482"/>
      <c r="I459" s="481"/>
      <c r="J459" s="546"/>
    </row>
    <row r="460" spans="1:10" s="3" customFormat="1" ht="19.149999999999999" customHeight="1">
      <c r="A460" s="182"/>
      <c r="B460" s="274" t="s">
        <v>50</v>
      </c>
      <c r="C460" s="595"/>
      <c r="D460" s="474"/>
      <c r="E460" s="474"/>
      <c r="F460" s="474"/>
      <c r="G460" s="474"/>
      <c r="H460" s="482"/>
      <c r="I460" s="481"/>
      <c r="J460" s="546"/>
    </row>
    <row r="461" spans="1:10" s="3" customFormat="1" ht="21" customHeight="1">
      <c r="A461" s="483"/>
      <c r="B461" s="275" t="s">
        <v>376</v>
      </c>
      <c r="C461" s="658"/>
      <c r="D461" s="484"/>
      <c r="E461" s="484"/>
      <c r="F461" s="484"/>
      <c r="G461" s="484"/>
      <c r="H461" s="485"/>
      <c r="I461" s="486"/>
      <c r="J461" s="516"/>
    </row>
    <row r="462" spans="1:10" s="3" customFormat="1" ht="20.25" customHeight="1">
      <c r="A462" s="483"/>
      <c r="B462" s="275" t="s">
        <v>377</v>
      </c>
      <c r="C462" s="658"/>
      <c r="D462" s="484"/>
      <c r="E462" s="484"/>
      <c r="F462" s="484"/>
      <c r="G462" s="484"/>
      <c r="H462" s="485"/>
      <c r="I462" s="486"/>
      <c r="J462" s="516"/>
    </row>
    <row r="463" spans="1:10" s="3" customFormat="1" ht="20.25" customHeight="1">
      <c r="A463" s="483"/>
      <c r="B463" s="274" t="s">
        <v>51</v>
      </c>
      <c r="C463" s="595"/>
      <c r="D463" s="474"/>
      <c r="E463" s="474"/>
      <c r="F463" s="474"/>
      <c r="G463" s="474"/>
      <c r="H463" s="482"/>
      <c r="I463" s="486"/>
      <c r="J463" s="516"/>
    </row>
    <row r="464" spans="1:10" s="3" customFormat="1" ht="20.100000000000001" customHeight="1">
      <c r="A464" s="487"/>
      <c r="B464" s="478" t="s">
        <v>110</v>
      </c>
      <c r="C464" s="657"/>
      <c r="D464" s="488"/>
      <c r="E464" s="488"/>
      <c r="F464" s="488"/>
      <c r="G464" s="488"/>
      <c r="H464" s="489"/>
      <c r="I464" s="490"/>
      <c r="J464" s="515"/>
    </row>
    <row r="465" spans="1:10" s="3" customFormat="1" ht="10.9" customHeight="1">
      <c r="A465" s="129"/>
      <c r="B465" s="120"/>
      <c r="C465" s="650"/>
      <c r="D465" s="130"/>
      <c r="E465" s="130"/>
      <c r="F465" s="130"/>
      <c r="G465" s="130"/>
      <c r="H465" s="130"/>
      <c r="I465" s="135"/>
      <c r="J465" s="715"/>
    </row>
    <row r="466" spans="1:10" s="3" customFormat="1" ht="20.100000000000001" customHeight="1">
      <c r="A466" s="89"/>
      <c r="B466" s="10" t="s">
        <v>161</v>
      </c>
      <c r="C466" s="652"/>
      <c r="D466" s="86"/>
      <c r="E466" s="86"/>
      <c r="F466" s="86"/>
      <c r="G466" s="86"/>
      <c r="H466" s="86"/>
      <c r="I466" s="90"/>
      <c r="J466" s="685" t="s">
        <v>694</v>
      </c>
    </row>
    <row r="467" spans="1:10" s="169" customFormat="1" ht="18.75" customHeight="1">
      <c r="A467" s="163" t="s">
        <v>3</v>
      </c>
      <c r="B467" s="164" t="s">
        <v>0</v>
      </c>
      <c r="C467" s="1609" t="s">
        <v>428</v>
      </c>
      <c r="D467" s="165"/>
      <c r="E467" s="166"/>
      <c r="F467" s="166" t="s">
        <v>2</v>
      </c>
      <c r="G467" s="167"/>
      <c r="H467" s="168"/>
      <c r="I467" s="983" t="s">
        <v>122</v>
      </c>
      <c r="J467" s="983" t="s">
        <v>122</v>
      </c>
    </row>
    <row r="468" spans="1:10" s="169" customFormat="1" ht="18" customHeight="1">
      <c r="A468" s="170"/>
      <c r="B468" s="171"/>
      <c r="C468" s="1610" t="s">
        <v>434</v>
      </c>
      <c r="D468" s="172">
        <v>1</v>
      </c>
      <c r="E468" s="172">
        <v>2</v>
      </c>
      <c r="F468" s="172">
        <v>3</v>
      </c>
      <c r="G468" s="172">
        <v>4</v>
      </c>
      <c r="H468" s="172">
        <v>5</v>
      </c>
      <c r="I468" s="984" t="s">
        <v>121</v>
      </c>
      <c r="J468" s="984" t="s">
        <v>39</v>
      </c>
    </row>
    <row r="469" spans="1:10" s="169" customFormat="1" ht="18.75" customHeight="1">
      <c r="A469" s="767"/>
      <c r="B469" s="768"/>
      <c r="C469" s="768"/>
      <c r="D469" s="769"/>
      <c r="E469" s="769"/>
      <c r="F469" s="769"/>
      <c r="G469" s="769"/>
      <c r="H469" s="769"/>
      <c r="I469" s="985" t="s">
        <v>305</v>
      </c>
      <c r="J469" s="985" t="s">
        <v>274</v>
      </c>
    </row>
    <row r="470" spans="1:10" s="3" customFormat="1" ht="21.75" customHeight="1">
      <c r="A470" s="147"/>
      <c r="B470" s="162" t="s">
        <v>9</v>
      </c>
      <c r="C470" s="646"/>
      <c r="D470" s="141"/>
      <c r="E470" s="141"/>
      <c r="F470" s="141"/>
      <c r="G470" s="142"/>
      <c r="H470" s="142"/>
      <c r="I470" s="146"/>
      <c r="J470" s="711"/>
    </row>
    <row r="471" spans="1:10" s="3" customFormat="1" ht="21.75" customHeight="1">
      <c r="A471" s="195">
        <v>6.5</v>
      </c>
      <c r="B471" s="213" t="s">
        <v>52</v>
      </c>
      <c r="C471" s="626">
        <v>3</v>
      </c>
      <c r="D471" s="558" t="s">
        <v>103</v>
      </c>
      <c r="E471" s="558" t="s">
        <v>104</v>
      </c>
      <c r="F471" s="558" t="s">
        <v>105</v>
      </c>
      <c r="G471" s="582" t="s">
        <v>106</v>
      </c>
      <c r="H471" s="583" t="s">
        <v>47</v>
      </c>
      <c r="I471" s="1875" t="s">
        <v>1</v>
      </c>
      <c r="J471" s="535"/>
    </row>
    <row r="472" spans="1:10" s="3" customFormat="1" ht="21.75" customHeight="1">
      <c r="A472" s="211"/>
      <c r="B472" s="262" t="s">
        <v>592</v>
      </c>
      <c r="C472" s="596"/>
      <c r="D472" s="506"/>
      <c r="E472" s="506"/>
      <c r="F472" s="506"/>
      <c r="G472" s="506"/>
      <c r="H472" s="506" t="s">
        <v>48</v>
      </c>
      <c r="I472" s="535"/>
      <c r="J472" s="535"/>
    </row>
    <row r="473" spans="1:10" s="3" customFormat="1" ht="21.75" customHeight="1">
      <c r="A473" s="211"/>
      <c r="B473" s="262" t="s">
        <v>134</v>
      </c>
      <c r="C473" s="596"/>
      <c r="D473" s="220"/>
      <c r="E473" s="220"/>
      <c r="F473" s="220"/>
      <c r="G473" s="221"/>
      <c r="H473" s="221"/>
      <c r="I473" s="226"/>
      <c r="J473" s="535"/>
    </row>
    <row r="474" spans="1:10" s="3" customFormat="1" ht="21.75" customHeight="1">
      <c r="A474" s="211"/>
      <c r="B474" s="262" t="s">
        <v>290</v>
      </c>
      <c r="C474" s="596"/>
      <c r="D474" s="220"/>
      <c r="E474" s="220"/>
      <c r="F474" s="220"/>
      <c r="G474" s="221"/>
      <c r="H474" s="221"/>
      <c r="I474" s="226"/>
      <c r="J474" s="535"/>
    </row>
    <row r="475" spans="1:10" s="3" customFormat="1" ht="21.75" customHeight="1">
      <c r="A475" s="211"/>
      <c r="B475" s="262" t="s">
        <v>140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135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20.100000000000001" customHeight="1">
      <c r="A477" s="211"/>
      <c r="B477" s="262" t="s">
        <v>356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0.25" customHeight="1">
      <c r="A478" s="417"/>
      <c r="B478" s="418" t="s">
        <v>310</v>
      </c>
      <c r="C478" s="659"/>
      <c r="D478" s="419"/>
      <c r="E478" s="419"/>
      <c r="F478" s="419"/>
      <c r="G478" s="420"/>
      <c r="H478" s="420"/>
      <c r="I478" s="421"/>
      <c r="J478" s="721"/>
    </row>
    <row r="479" spans="1:10" s="3" customFormat="1" ht="20.25" customHeight="1">
      <c r="A479" s="212"/>
      <c r="B479" s="422" t="s">
        <v>136</v>
      </c>
      <c r="C479" s="642"/>
      <c r="D479" s="423"/>
      <c r="E479" s="423"/>
      <c r="F479" s="423"/>
      <c r="G479" s="424"/>
      <c r="H479" s="424"/>
      <c r="I479" s="425"/>
      <c r="J479" s="686"/>
    </row>
    <row r="480" spans="1:10" s="3" customFormat="1" ht="20.100000000000001" customHeight="1">
      <c r="A480" s="72"/>
      <c r="B480" s="105"/>
      <c r="C480" s="598"/>
      <c r="D480" s="64"/>
      <c r="E480" s="64"/>
      <c r="F480" s="64"/>
      <c r="G480" s="65"/>
      <c r="H480" s="65"/>
      <c r="I480" s="66"/>
      <c r="J480" s="688"/>
    </row>
    <row r="481" spans="1:10" s="3" customFormat="1" ht="20.100000000000001" customHeight="1">
      <c r="A481" s="72"/>
      <c r="B481" s="105"/>
      <c r="C481" s="598"/>
      <c r="D481" s="64"/>
      <c r="E481" s="64"/>
      <c r="F481" s="64"/>
      <c r="G481" s="65"/>
      <c r="H481" s="65"/>
      <c r="I481" s="66"/>
      <c r="J481" s="688"/>
    </row>
    <row r="482" spans="1:10" s="3" customFormat="1" ht="20.100000000000001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20.100000000000001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20.100000000000001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20.100000000000001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20.100000000000001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20.100000000000001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20.100000000000001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20.100000000000001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20.100000000000001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65" customFormat="1" ht="20.100000000000001" customHeight="1">
      <c r="A491" s="89"/>
      <c r="B491" s="10" t="s">
        <v>161</v>
      </c>
      <c r="C491" s="652"/>
      <c r="D491" s="86"/>
      <c r="E491" s="86"/>
      <c r="F491" s="86"/>
      <c r="G491" s="86"/>
      <c r="H491" s="86"/>
      <c r="I491" s="90"/>
      <c r="J491" s="685" t="s">
        <v>695</v>
      </c>
    </row>
    <row r="492" spans="1:10" s="169" customFormat="1" ht="18" customHeight="1">
      <c r="A492" s="163" t="s">
        <v>3</v>
      </c>
      <c r="B492" s="164" t="s">
        <v>0</v>
      </c>
      <c r="C492" s="1609" t="s">
        <v>428</v>
      </c>
      <c r="D492" s="165"/>
      <c r="E492" s="166"/>
      <c r="F492" s="166" t="s">
        <v>2</v>
      </c>
      <c r="G492" s="167"/>
      <c r="H492" s="168"/>
      <c r="I492" s="789" t="s">
        <v>122</v>
      </c>
      <c r="J492" s="789" t="s">
        <v>122</v>
      </c>
    </row>
    <row r="493" spans="1:10" s="169" customFormat="1" ht="18" customHeight="1">
      <c r="A493" s="170"/>
      <c r="B493" s="171"/>
      <c r="C493" s="1610" t="s">
        <v>434</v>
      </c>
      <c r="D493" s="172">
        <v>1</v>
      </c>
      <c r="E493" s="172">
        <v>2</v>
      </c>
      <c r="F493" s="172">
        <v>3</v>
      </c>
      <c r="G493" s="172">
        <v>4</v>
      </c>
      <c r="H493" s="172">
        <v>5</v>
      </c>
      <c r="I493" s="790" t="s">
        <v>121</v>
      </c>
      <c r="J493" s="790" t="s">
        <v>39</v>
      </c>
    </row>
    <row r="494" spans="1:10" s="169" customFormat="1" ht="18.75" customHeight="1">
      <c r="A494" s="767"/>
      <c r="B494" s="768"/>
      <c r="C494" s="768"/>
      <c r="D494" s="769"/>
      <c r="E494" s="769"/>
      <c r="F494" s="769"/>
      <c r="G494" s="769"/>
      <c r="H494" s="769"/>
      <c r="I494" s="791" t="s">
        <v>305</v>
      </c>
      <c r="J494" s="791" t="s">
        <v>274</v>
      </c>
    </row>
    <row r="495" spans="1:10" s="137" customFormat="1" ht="20.100000000000001" customHeight="1">
      <c r="A495" s="491"/>
      <c r="B495" s="780" t="s">
        <v>593</v>
      </c>
      <c r="C495" s="621"/>
      <c r="D495" s="344"/>
      <c r="E495" s="344"/>
      <c r="F495" s="344"/>
      <c r="G495" s="344"/>
      <c r="H495" s="344"/>
      <c r="I495" s="492"/>
      <c r="J495" s="544"/>
    </row>
    <row r="496" spans="1:10" s="137" customFormat="1" ht="21" customHeight="1">
      <c r="A496" s="195">
        <v>6.5</v>
      </c>
      <c r="B496" s="357" t="s">
        <v>52</v>
      </c>
      <c r="C496" s="604">
        <v>3</v>
      </c>
      <c r="D496" s="591" t="s">
        <v>711</v>
      </c>
      <c r="E496" s="591" t="s">
        <v>712</v>
      </c>
      <c r="F496" s="591" t="s">
        <v>713</v>
      </c>
      <c r="G496" s="591" t="s">
        <v>714</v>
      </c>
      <c r="H496" s="1876" t="s">
        <v>53</v>
      </c>
      <c r="I496" s="1640" t="s">
        <v>262</v>
      </c>
      <c r="J496" s="591"/>
    </row>
    <row r="497" spans="1:10" s="137" customFormat="1" ht="20.25" customHeight="1">
      <c r="A497" s="358"/>
      <c r="B497" s="214" t="s">
        <v>573</v>
      </c>
      <c r="C497" s="560"/>
      <c r="D497" s="1877"/>
      <c r="E497" s="1878"/>
      <c r="F497" s="1878"/>
      <c r="G497" s="1878"/>
      <c r="H497" s="1879"/>
      <c r="I497" s="48"/>
      <c r="J497" s="1689"/>
    </row>
    <row r="498" spans="1:10" s="137" customFormat="1" ht="19.5" customHeight="1">
      <c r="A498" s="358"/>
      <c r="B498" s="360" t="s">
        <v>227</v>
      </c>
      <c r="C498" s="661"/>
      <c r="D498" s="347"/>
      <c r="E498" s="818"/>
      <c r="F498" s="818"/>
      <c r="G498" s="818"/>
      <c r="H498" s="819"/>
      <c r="I498" s="947"/>
      <c r="J498" s="948" t="s">
        <v>266</v>
      </c>
    </row>
    <row r="499" spans="1:10" s="137" customFormat="1" ht="19.5" customHeight="1">
      <c r="A499" s="817"/>
      <c r="B499" s="361"/>
      <c r="C499" s="662"/>
      <c r="D499" s="349"/>
      <c r="E499" s="820"/>
      <c r="F499" s="820"/>
      <c r="G499" s="820"/>
      <c r="H499" s="821"/>
      <c r="I499" s="949"/>
      <c r="J499" s="950" t="s">
        <v>311</v>
      </c>
    </row>
    <row r="500" spans="1:10" s="137" customFormat="1" ht="20.25" customHeight="1">
      <c r="A500" s="358"/>
      <c r="B500" s="360" t="s">
        <v>378</v>
      </c>
      <c r="C500" s="661"/>
      <c r="D500" s="347"/>
      <c r="E500" s="347"/>
      <c r="F500" s="347"/>
      <c r="G500" s="347"/>
      <c r="H500" s="348"/>
      <c r="I500" s="947"/>
      <c r="J500" s="948" t="s">
        <v>266</v>
      </c>
    </row>
    <row r="501" spans="1:10" s="137" customFormat="1" ht="20.25" customHeight="1">
      <c r="A501" s="358"/>
      <c r="B501" s="361" t="s">
        <v>379</v>
      </c>
      <c r="C501" s="662"/>
      <c r="D501" s="349"/>
      <c r="E501" s="349"/>
      <c r="F501" s="349"/>
      <c r="G501" s="349"/>
      <c r="H501" s="350"/>
      <c r="I501" s="949"/>
      <c r="J501" s="950" t="s">
        <v>311</v>
      </c>
    </row>
    <row r="502" spans="1:10" s="137" customFormat="1" ht="20.25" customHeight="1">
      <c r="A502" s="358"/>
      <c r="B502" s="360" t="s">
        <v>380</v>
      </c>
      <c r="C502" s="661"/>
      <c r="D502" s="347"/>
      <c r="E502" s="347"/>
      <c r="F502" s="347"/>
      <c r="G502" s="347"/>
      <c r="H502" s="348"/>
      <c r="I502" s="947"/>
      <c r="J502" s="948" t="s">
        <v>11</v>
      </c>
    </row>
    <row r="503" spans="1:10" s="137" customFormat="1" ht="20.25" customHeight="1">
      <c r="A503" s="358"/>
      <c r="B503" s="362" t="s">
        <v>381</v>
      </c>
      <c r="C503" s="609"/>
      <c r="D503" s="352"/>
      <c r="E503" s="352"/>
      <c r="F503" s="352"/>
      <c r="G503" s="352"/>
      <c r="H503" s="353"/>
      <c r="I503" s="951"/>
      <c r="J503" s="952"/>
    </row>
    <row r="504" spans="1:10" s="137" customFormat="1" ht="20.25" customHeight="1">
      <c r="A504" s="358"/>
      <c r="B504" s="361" t="s">
        <v>63</v>
      </c>
      <c r="C504" s="662"/>
      <c r="D504" s="349"/>
      <c r="E504" s="349"/>
      <c r="F504" s="349"/>
      <c r="G504" s="349"/>
      <c r="H504" s="350"/>
      <c r="I504" s="949"/>
      <c r="J504" s="953"/>
    </row>
    <row r="505" spans="1:10" s="137" customFormat="1" ht="20.25" customHeight="1">
      <c r="A505" s="358"/>
      <c r="B505" s="360" t="s">
        <v>28</v>
      </c>
      <c r="C505" s="661"/>
      <c r="D505" s="347"/>
      <c r="E505" s="347"/>
      <c r="F505" s="347"/>
      <c r="G505" s="347"/>
      <c r="H505" s="348"/>
      <c r="I505" s="947"/>
      <c r="J505" s="948" t="s">
        <v>266</v>
      </c>
    </row>
    <row r="506" spans="1:10" s="137" customFormat="1" ht="20.25" customHeight="1">
      <c r="A506" s="358"/>
      <c r="B506" s="361" t="s">
        <v>29</v>
      </c>
      <c r="C506" s="662"/>
      <c r="D506" s="349"/>
      <c r="E506" s="349"/>
      <c r="F506" s="349"/>
      <c r="G506" s="349"/>
      <c r="H506" s="350"/>
      <c r="I506" s="949"/>
      <c r="J506" s="953" t="s">
        <v>267</v>
      </c>
    </row>
    <row r="507" spans="1:10" s="137" customFormat="1" ht="20.25" customHeight="1">
      <c r="A507" s="358"/>
      <c r="B507" s="359" t="s">
        <v>72</v>
      </c>
      <c r="C507" s="660"/>
      <c r="D507" s="345"/>
      <c r="E507" s="345"/>
      <c r="F507" s="345"/>
      <c r="G507" s="345"/>
      <c r="H507" s="346"/>
      <c r="I507" s="954"/>
      <c r="J507" s="955" t="s">
        <v>313</v>
      </c>
    </row>
    <row r="508" spans="1:10" s="137" customFormat="1" ht="20.45" customHeight="1">
      <c r="A508" s="211"/>
      <c r="B508" s="360" t="s">
        <v>306</v>
      </c>
      <c r="C508" s="661"/>
      <c r="D508" s="347"/>
      <c r="E508" s="347"/>
      <c r="F508" s="347"/>
      <c r="G508" s="347"/>
      <c r="H508" s="347"/>
      <c r="I508" s="947"/>
      <c r="J508" s="948" t="s">
        <v>266</v>
      </c>
    </row>
    <row r="509" spans="1:10" s="137" customFormat="1" ht="17.45" customHeight="1">
      <c r="A509" s="817"/>
      <c r="B509" s="957"/>
      <c r="C509" s="662"/>
      <c r="D509" s="349"/>
      <c r="E509" s="349"/>
      <c r="F509" s="349"/>
      <c r="G509" s="349"/>
      <c r="H509" s="350"/>
      <c r="I509" s="351"/>
      <c r="J509" s="502" t="s">
        <v>267</v>
      </c>
    </row>
    <row r="510" spans="1:10" s="17" customFormat="1" ht="20.25" customHeight="1">
      <c r="A510" s="358"/>
      <c r="B510" s="958" t="s">
        <v>414</v>
      </c>
      <c r="C510" s="661"/>
      <c r="D510" s="347"/>
      <c r="E510" s="347"/>
      <c r="F510" s="347"/>
      <c r="G510" s="347"/>
      <c r="H510" s="348"/>
      <c r="I510" s="355"/>
      <c r="J510" s="504" t="s">
        <v>10</v>
      </c>
    </row>
    <row r="511" spans="1:10" ht="18.600000000000001" customHeight="1">
      <c r="A511" s="358"/>
      <c r="B511" s="959" t="s">
        <v>66</v>
      </c>
      <c r="C511" s="662"/>
      <c r="D511" s="349"/>
      <c r="E511" s="349"/>
      <c r="F511" s="349"/>
      <c r="G511" s="349"/>
      <c r="H511" s="350"/>
      <c r="I511" s="354"/>
      <c r="J511" s="503" t="s">
        <v>11</v>
      </c>
    </row>
    <row r="512" spans="1:10" s="3" customFormat="1" ht="18.600000000000001" customHeight="1">
      <c r="A512" s="358"/>
      <c r="B512" s="363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128</v>
      </c>
    </row>
    <row r="513" spans="1:10" s="3" customFormat="1" ht="20.25" customHeight="1">
      <c r="A513" s="358"/>
      <c r="B513" s="363" t="s">
        <v>382</v>
      </c>
      <c r="C513" s="661"/>
      <c r="D513" s="347"/>
      <c r="E513" s="347"/>
      <c r="F513" s="347"/>
      <c r="G513" s="347"/>
      <c r="H513" s="348"/>
      <c r="I513" s="356"/>
      <c r="J513" s="948" t="s">
        <v>266</v>
      </c>
    </row>
    <row r="514" spans="1:10" s="3" customFormat="1" ht="20.25" customHeight="1">
      <c r="A514" s="817"/>
      <c r="B514" s="778" t="s">
        <v>310</v>
      </c>
      <c r="C514" s="822"/>
      <c r="D514" s="823"/>
      <c r="E514" s="823"/>
      <c r="F514" s="823"/>
      <c r="G514" s="823"/>
      <c r="H514" s="824"/>
      <c r="I514" s="825"/>
      <c r="J514" s="950" t="s">
        <v>311</v>
      </c>
    </row>
    <row r="515" spans="1:10" s="3" customFormat="1" ht="20.25" customHeight="1">
      <c r="A515" s="826"/>
      <c r="B515" s="363" t="s">
        <v>62</v>
      </c>
      <c r="C515" s="661"/>
      <c r="D515" s="347"/>
      <c r="E515" s="347"/>
      <c r="F515" s="347"/>
      <c r="G515" s="347"/>
      <c r="H515" s="347"/>
      <c r="I515" s="356"/>
      <c r="J515" s="948" t="s">
        <v>266</v>
      </c>
    </row>
    <row r="516" spans="1:10" s="3" customFormat="1" ht="16.149999999999999" customHeight="1">
      <c r="A516" s="827"/>
      <c r="B516" s="816"/>
      <c r="C516" s="828"/>
      <c r="D516" s="829"/>
      <c r="E516" s="829"/>
      <c r="F516" s="829"/>
      <c r="G516" s="829"/>
      <c r="H516" s="829"/>
      <c r="I516" s="830"/>
      <c r="J516" s="956" t="s">
        <v>311</v>
      </c>
    </row>
    <row r="517" spans="1:10" s="3" customFormat="1" ht="8.4499999999999993" customHeight="1">
      <c r="A517" s="835"/>
      <c r="B517" s="836"/>
      <c r="C517" s="837"/>
      <c r="D517" s="838"/>
      <c r="E517" s="838"/>
      <c r="F517" s="838"/>
      <c r="G517" s="838"/>
      <c r="H517" s="838"/>
      <c r="I517" s="839"/>
      <c r="J517" s="840"/>
    </row>
    <row r="518" spans="1:10" s="3" customFormat="1" ht="20.100000000000001" customHeight="1">
      <c r="A518" s="831"/>
      <c r="B518" s="763" t="s">
        <v>161</v>
      </c>
      <c r="C518" s="832"/>
      <c r="D518" s="833"/>
      <c r="E518" s="833"/>
      <c r="F518" s="833"/>
      <c r="G518" s="833"/>
      <c r="H518" s="833"/>
      <c r="I518" s="834"/>
      <c r="J518" s="685" t="s">
        <v>696</v>
      </c>
    </row>
    <row r="519" spans="1:10" s="169" customFormat="1" ht="18" customHeight="1">
      <c r="A519" s="163" t="s">
        <v>3</v>
      </c>
      <c r="B519" s="164" t="s">
        <v>0</v>
      </c>
      <c r="C519" s="1609" t="s">
        <v>428</v>
      </c>
      <c r="D519" s="165"/>
      <c r="E519" s="166"/>
      <c r="F519" s="166" t="s">
        <v>2</v>
      </c>
      <c r="G519" s="167"/>
      <c r="H519" s="168"/>
      <c r="I519" s="983" t="s">
        <v>122</v>
      </c>
      <c r="J519" s="983" t="s">
        <v>122</v>
      </c>
    </row>
    <row r="520" spans="1:10" s="169" customFormat="1" ht="18" customHeight="1">
      <c r="A520" s="170"/>
      <c r="B520" s="171"/>
      <c r="C520" s="1610" t="s">
        <v>434</v>
      </c>
      <c r="D520" s="172">
        <v>1</v>
      </c>
      <c r="E520" s="172">
        <v>2</v>
      </c>
      <c r="F520" s="172">
        <v>3</v>
      </c>
      <c r="G520" s="172">
        <v>4</v>
      </c>
      <c r="H520" s="172">
        <v>5</v>
      </c>
      <c r="I520" s="984" t="s">
        <v>121</v>
      </c>
      <c r="J520" s="984" t="s">
        <v>39</v>
      </c>
    </row>
    <row r="521" spans="1:10" s="169" customFormat="1" ht="16.5" customHeight="1">
      <c r="A521" s="767"/>
      <c r="B521" s="768"/>
      <c r="C521" s="768"/>
      <c r="D521" s="769"/>
      <c r="E521" s="769"/>
      <c r="F521" s="769"/>
      <c r="G521" s="769"/>
      <c r="H521" s="769"/>
      <c r="I521" s="985" t="s">
        <v>305</v>
      </c>
      <c r="J521" s="985" t="s">
        <v>274</v>
      </c>
    </row>
    <row r="522" spans="1:10" s="3" customFormat="1" ht="20.100000000000001" customHeight="1">
      <c r="A522" s="364"/>
      <c r="B522" s="181" t="s">
        <v>9</v>
      </c>
      <c r="C522" s="646"/>
      <c r="D522" s="282"/>
      <c r="E522" s="282"/>
      <c r="F522" s="282"/>
      <c r="G522" s="283"/>
      <c r="H522" s="283"/>
      <c r="I522" s="185"/>
      <c r="J522" s="711"/>
    </row>
    <row r="523" spans="1:10" s="3" customFormat="1" ht="23.25" customHeight="1">
      <c r="A523" s="267">
        <v>6.6</v>
      </c>
      <c r="B523" s="273" t="s">
        <v>117</v>
      </c>
      <c r="C523" s="663">
        <v>3</v>
      </c>
      <c r="D523" s="1687" t="s">
        <v>21</v>
      </c>
      <c r="E523" s="268" t="s">
        <v>22</v>
      </c>
      <c r="F523" s="268" t="s">
        <v>23</v>
      </c>
      <c r="G523" s="268" t="s">
        <v>14</v>
      </c>
      <c r="H523" s="268" t="s">
        <v>8</v>
      </c>
      <c r="I523" s="1770" t="s">
        <v>1</v>
      </c>
      <c r="J523" s="1880"/>
    </row>
    <row r="524" spans="1:10" s="3" customFormat="1" ht="18.75" customHeight="1">
      <c r="A524" s="182"/>
      <c r="B524" s="331" t="s">
        <v>576</v>
      </c>
      <c r="C524" s="1771"/>
      <c r="D524" s="61"/>
      <c r="E524" s="59"/>
      <c r="F524" s="59"/>
      <c r="G524" s="61"/>
      <c r="H524" s="61" t="s">
        <v>48</v>
      </c>
      <c r="I524" s="1881"/>
      <c r="J524" s="1882"/>
    </row>
    <row r="525" spans="1:10" s="3" customFormat="1" ht="20.25" customHeight="1">
      <c r="A525" s="342"/>
      <c r="B525" s="254" t="s">
        <v>118</v>
      </c>
      <c r="C525" s="1771"/>
      <c r="D525" s="236"/>
      <c r="E525" s="277"/>
      <c r="F525" s="277"/>
      <c r="G525" s="236"/>
      <c r="H525" s="1883"/>
      <c r="I525" s="271"/>
      <c r="J525" s="1772"/>
    </row>
    <row r="526" spans="1:10" s="3" customFormat="1" ht="20.25" customHeight="1">
      <c r="A526" s="342"/>
      <c r="B526" s="254" t="s">
        <v>7</v>
      </c>
      <c r="C526" s="1771"/>
      <c r="D526" s="236"/>
      <c r="E526" s="277"/>
      <c r="F526" s="277"/>
      <c r="G526" s="236"/>
      <c r="H526" s="1883"/>
      <c r="I526" s="271"/>
      <c r="J526" s="1772"/>
    </row>
    <row r="527" spans="1:10" ht="20.25" customHeight="1">
      <c r="A527" s="342"/>
      <c r="B527" s="254" t="s">
        <v>31</v>
      </c>
      <c r="C527" s="1771"/>
      <c r="D527" s="236"/>
      <c r="E527" s="277"/>
      <c r="F527" s="277"/>
      <c r="G527" s="236"/>
      <c r="H527" s="236"/>
      <c r="I527" s="271"/>
      <c r="J527" s="1772"/>
    </row>
    <row r="528" spans="1:10" ht="20.25" customHeight="1">
      <c r="A528" s="342"/>
      <c r="B528" s="254" t="s">
        <v>312</v>
      </c>
      <c r="C528" s="1771"/>
      <c r="D528" s="236"/>
      <c r="E528" s="277"/>
      <c r="F528" s="277"/>
      <c r="G528" s="236"/>
      <c r="H528" s="236"/>
      <c r="I528" s="271"/>
      <c r="J528" s="1772"/>
    </row>
    <row r="529" spans="1:10" ht="20.25" customHeight="1">
      <c r="A529" s="343"/>
      <c r="B529" s="338" t="s">
        <v>30</v>
      </c>
      <c r="C529" s="1884"/>
      <c r="D529" s="1885"/>
      <c r="E529" s="1886"/>
      <c r="F529" s="1886"/>
      <c r="G529" s="1885"/>
      <c r="H529" s="1885"/>
      <c r="I529" s="321"/>
      <c r="J529" s="1887"/>
    </row>
    <row r="530" spans="1:10" ht="20.25" customHeight="1">
      <c r="A530" s="267">
        <v>6.7</v>
      </c>
      <c r="B530" s="269" t="s">
        <v>416</v>
      </c>
      <c r="C530" s="663">
        <v>2</v>
      </c>
      <c r="D530" s="268" t="s">
        <v>209</v>
      </c>
      <c r="E530" s="268" t="s">
        <v>210</v>
      </c>
      <c r="F530" s="268" t="s">
        <v>211</v>
      </c>
      <c r="G530" s="268" t="s">
        <v>212</v>
      </c>
      <c r="H530" s="268" t="s">
        <v>254</v>
      </c>
      <c r="I530" s="1770" t="s">
        <v>1</v>
      </c>
      <c r="J530" s="1762"/>
    </row>
    <row r="531" spans="1:10" ht="20.25" customHeight="1">
      <c r="A531" s="250"/>
      <c r="B531" s="321" t="s">
        <v>119</v>
      </c>
      <c r="C531" s="1884"/>
      <c r="D531" s="1888"/>
      <c r="E531" s="1888"/>
      <c r="F531" s="1888"/>
      <c r="G531" s="1888"/>
      <c r="H531" s="1888"/>
      <c r="I531" s="1889"/>
      <c r="J531" s="1890"/>
    </row>
    <row r="532" spans="1:10" ht="21" customHeight="1">
      <c r="A532" s="267">
        <v>6.8</v>
      </c>
      <c r="B532" s="269" t="s">
        <v>417</v>
      </c>
      <c r="C532" s="663">
        <v>1</v>
      </c>
      <c r="D532" s="268" t="s">
        <v>94</v>
      </c>
      <c r="E532" s="268" t="s">
        <v>196</v>
      </c>
      <c r="F532" s="268" t="s">
        <v>213</v>
      </c>
      <c r="G532" s="268" t="s">
        <v>214</v>
      </c>
      <c r="H532" s="268" t="s">
        <v>255</v>
      </c>
      <c r="I532" s="1770" t="s">
        <v>1</v>
      </c>
      <c r="J532" s="1762"/>
    </row>
    <row r="533" spans="1:10" s="161" customFormat="1" ht="21" customHeight="1">
      <c r="A533" s="343"/>
      <c r="B533" s="321" t="s">
        <v>357</v>
      </c>
      <c r="C533" s="1884"/>
      <c r="D533" s="1891"/>
      <c r="E533" s="1891"/>
      <c r="F533" s="1891"/>
      <c r="G533" s="1891"/>
      <c r="H533" s="1891"/>
      <c r="I533" s="1889"/>
      <c r="J533" s="1890"/>
    </row>
    <row r="534" spans="1:10" s="17" customFormat="1" ht="21" customHeight="1">
      <c r="A534" s="267">
        <v>6.9</v>
      </c>
      <c r="B534" s="367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255</v>
      </c>
      <c r="I534" s="1770" t="s">
        <v>1</v>
      </c>
      <c r="J534" s="1762"/>
    </row>
    <row r="535" spans="1:10" ht="21" customHeight="1">
      <c r="A535" s="330"/>
      <c r="B535" s="368" t="s">
        <v>119</v>
      </c>
      <c r="C535" s="1884"/>
      <c r="D535" s="1891"/>
      <c r="E535" s="1891"/>
      <c r="F535" s="1891"/>
      <c r="G535" s="1892"/>
      <c r="H535" s="1892"/>
      <c r="I535" s="1889"/>
      <c r="J535" s="1890"/>
    </row>
    <row r="536" spans="1:10" s="161" customFormat="1" ht="20.100000000000001" customHeight="1">
      <c r="A536" s="479"/>
      <c r="B536" s="780" t="s">
        <v>275</v>
      </c>
      <c r="C536" s="1493"/>
      <c r="D536" s="1494"/>
      <c r="E536" s="1494"/>
      <c r="F536" s="1494"/>
      <c r="G536" s="1494"/>
      <c r="H536" s="1494"/>
      <c r="I536" s="1495"/>
      <c r="J536" s="1496"/>
    </row>
    <row r="537" spans="1:10" ht="21.75" customHeight="1">
      <c r="A537" s="175"/>
      <c r="B537" s="494" t="s">
        <v>237</v>
      </c>
      <c r="C537" s="1490"/>
      <c r="D537" s="1491"/>
      <c r="E537" s="1491"/>
      <c r="F537" s="1491"/>
      <c r="G537" s="1491"/>
      <c r="H537" s="1491"/>
      <c r="I537" s="1497"/>
      <c r="J537" s="1498"/>
    </row>
    <row r="538" spans="1:10" ht="19.5" customHeight="1">
      <c r="A538" s="156"/>
      <c r="B538" s="266" t="s">
        <v>425</v>
      </c>
      <c r="C538" s="1780">
        <f>C395+C420+C471+C523+C530+C532+C534</f>
        <v>16</v>
      </c>
      <c r="D538" s="1499"/>
      <c r="E538" s="1499"/>
      <c r="F538" s="1499"/>
      <c r="G538" s="1499"/>
      <c r="H538" s="1499"/>
      <c r="I538" s="1500"/>
      <c r="J538" s="1501"/>
    </row>
    <row r="539" spans="1:10" ht="19.5" customHeight="1">
      <c r="A539" s="426"/>
      <c r="B539" s="410" t="s">
        <v>758</v>
      </c>
      <c r="C539" s="1893">
        <f>C403+C430+C447+C457</f>
        <v>10</v>
      </c>
      <c r="D539" s="1502"/>
      <c r="E539" s="1502"/>
      <c r="F539" s="1502"/>
      <c r="G539" s="1502"/>
      <c r="H539" s="1502"/>
      <c r="I539" s="1503"/>
      <c r="J539" s="1504"/>
    </row>
    <row r="540" spans="1:10" ht="19.5" customHeight="1">
      <c r="A540" s="1492"/>
      <c r="B540" s="1508" t="s">
        <v>594</v>
      </c>
      <c r="C540" s="1894">
        <f>C496</f>
        <v>3</v>
      </c>
      <c r="D540" s="1505"/>
      <c r="E540" s="1505"/>
      <c r="F540" s="1505"/>
      <c r="G540" s="1505"/>
      <c r="H540" s="1505"/>
      <c r="I540" s="1506"/>
      <c r="J540" s="1507"/>
    </row>
    <row r="541" spans="1:10" ht="20.100000000000001" customHeight="1">
      <c r="A541" s="72"/>
      <c r="B541" s="66"/>
      <c r="C541" s="645"/>
      <c r="D541" s="67"/>
      <c r="E541" s="67"/>
      <c r="F541" s="67"/>
      <c r="G541" s="67"/>
      <c r="H541" s="67"/>
      <c r="I541" s="148"/>
      <c r="J541" s="669"/>
    </row>
    <row r="542" spans="1:10" ht="20.100000000000001" customHeight="1">
      <c r="A542" s="72"/>
      <c r="B542" s="66"/>
      <c r="C542" s="645"/>
      <c r="D542" s="67"/>
      <c r="E542" s="67"/>
      <c r="F542" s="67"/>
      <c r="G542" s="67"/>
      <c r="H542" s="67"/>
      <c r="I542" s="148"/>
      <c r="J542" s="669"/>
    </row>
    <row r="543" spans="1:10" s="383" customFormat="1" ht="20.100000000000001" customHeight="1">
      <c r="A543" s="9"/>
      <c r="B543" s="10" t="s">
        <v>32</v>
      </c>
      <c r="C543" s="664"/>
      <c r="D543" s="96"/>
      <c r="E543" s="11"/>
      <c r="F543" s="11"/>
      <c r="G543" s="11"/>
      <c r="H543" s="20" t="s">
        <v>87</v>
      </c>
      <c r="I543" s="20"/>
      <c r="J543" s="685" t="s">
        <v>697</v>
      </c>
    </row>
    <row r="544" spans="1:10" s="169" customFormat="1" ht="18" customHeight="1">
      <c r="A544" s="163" t="s">
        <v>3</v>
      </c>
      <c r="B544" s="164" t="s">
        <v>0</v>
      </c>
      <c r="C544" s="1609" t="s">
        <v>428</v>
      </c>
      <c r="D544" s="165"/>
      <c r="E544" s="166"/>
      <c r="F544" s="166" t="s">
        <v>2</v>
      </c>
      <c r="G544" s="167"/>
      <c r="H544" s="168"/>
      <c r="I544" s="983" t="s">
        <v>122</v>
      </c>
      <c r="J544" s="983" t="s">
        <v>122</v>
      </c>
    </row>
    <row r="545" spans="1:10" s="169" customFormat="1" ht="18" customHeight="1">
      <c r="A545" s="170"/>
      <c r="B545" s="171"/>
      <c r="C545" s="1610" t="s">
        <v>434</v>
      </c>
      <c r="D545" s="172">
        <v>1</v>
      </c>
      <c r="E545" s="172">
        <v>2</v>
      </c>
      <c r="F545" s="172">
        <v>3</v>
      </c>
      <c r="G545" s="172">
        <v>4</v>
      </c>
      <c r="H545" s="172">
        <v>5</v>
      </c>
      <c r="I545" s="984" t="s">
        <v>121</v>
      </c>
      <c r="J545" s="984" t="s">
        <v>39</v>
      </c>
    </row>
    <row r="546" spans="1:10" s="169" customFormat="1" ht="18.75" customHeight="1">
      <c r="A546" s="767"/>
      <c r="B546" s="768"/>
      <c r="C546" s="768"/>
      <c r="D546" s="769"/>
      <c r="E546" s="769"/>
      <c r="F546" s="769"/>
      <c r="G546" s="769"/>
      <c r="H546" s="769"/>
      <c r="I546" s="985" t="s">
        <v>305</v>
      </c>
      <c r="J546" s="985" t="s">
        <v>274</v>
      </c>
    </row>
    <row r="547" spans="1:10" ht="19.5" customHeight="1">
      <c r="A547" s="378"/>
      <c r="B547" s="379" t="s">
        <v>9</v>
      </c>
      <c r="C547" s="640"/>
      <c r="D547" s="380"/>
      <c r="E547" s="380"/>
      <c r="F547" s="380"/>
      <c r="G547" s="381"/>
      <c r="H547" s="381"/>
      <c r="I547" s="382"/>
      <c r="J547" s="722"/>
    </row>
    <row r="548" spans="1:10" ht="19.5" customHeight="1">
      <c r="A548" s="195">
        <v>7.1</v>
      </c>
      <c r="B548" s="369" t="s">
        <v>54</v>
      </c>
      <c r="C548" s="604">
        <v>5</v>
      </c>
      <c r="D548" s="1630" t="s">
        <v>23</v>
      </c>
      <c r="E548" s="1630" t="s">
        <v>120</v>
      </c>
      <c r="F548" s="1630" t="s">
        <v>715</v>
      </c>
      <c r="G548" s="1630" t="s">
        <v>710</v>
      </c>
      <c r="H548" s="1630" t="s">
        <v>8</v>
      </c>
      <c r="I548" s="1640" t="s">
        <v>1</v>
      </c>
      <c r="J548" s="1895"/>
    </row>
    <row r="549" spans="1:10" ht="19.5" customHeight="1">
      <c r="A549" s="211"/>
      <c r="B549" s="132" t="s">
        <v>573</v>
      </c>
      <c r="C549" s="509"/>
      <c r="D549" s="1896"/>
      <c r="E549" s="509"/>
      <c r="F549" s="509"/>
      <c r="G549" s="509"/>
      <c r="H549" s="509" t="s">
        <v>48</v>
      </c>
      <c r="I549" s="1689"/>
      <c r="J549" s="1689"/>
    </row>
    <row r="550" spans="1:10" ht="19.5" customHeight="1">
      <c r="A550" s="211"/>
      <c r="B550" s="132" t="s">
        <v>33</v>
      </c>
      <c r="C550" s="584"/>
      <c r="D550" s="287"/>
      <c r="E550" s="225"/>
      <c r="F550" s="225"/>
      <c r="G550" s="225"/>
      <c r="H550" s="287"/>
      <c r="I550" s="132"/>
      <c r="J550" s="522"/>
    </row>
    <row r="551" spans="1:10" ht="19.5" customHeight="1">
      <c r="A551" s="211"/>
      <c r="B551" s="132" t="s">
        <v>383</v>
      </c>
      <c r="C551" s="586"/>
      <c r="D551" s="287"/>
      <c r="E551" s="287"/>
      <c r="F551" s="287"/>
      <c r="G551" s="287"/>
      <c r="H551" s="287"/>
      <c r="I551" s="370"/>
      <c r="J551" s="522"/>
    </row>
    <row r="552" spans="1:10" ht="21.75" customHeight="1">
      <c r="A552" s="211"/>
      <c r="B552" s="132" t="s">
        <v>238</v>
      </c>
      <c r="C552" s="584"/>
      <c r="D552" s="287"/>
      <c r="E552" s="287"/>
      <c r="F552" s="287"/>
      <c r="G552" s="287"/>
      <c r="H552" s="287"/>
      <c r="I552" s="132"/>
      <c r="J552" s="522"/>
    </row>
    <row r="553" spans="1:10" ht="20.25" customHeight="1">
      <c r="A553" s="211"/>
      <c r="B553" s="319" t="s">
        <v>384</v>
      </c>
      <c r="C553" s="584"/>
      <c r="D553" s="287"/>
      <c r="E553" s="287"/>
      <c r="F553" s="287"/>
      <c r="G553" s="287"/>
      <c r="H553" s="287"/>
      <c r="I553" s="132"/>
      <c r="J553" s="522"/>
    </row>
    <row r="554" spans="1:10" ht="20.25" customHeight="1">
      <c r="A554" s="211"/>
      <c r="B554" s="319" t="s">
        <v>385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132" t="s">
        <v>386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132" t="s">
        <v>387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1.75" customHeight="1">
      <c r="A557" s="211"/>
      <c r="B557" s="132" t="s">
        <v>34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1.75" customHeight="1">
      <c r="A558" s="211"/>
      <c r="B558" s="132" t="s">
        <v>35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59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80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20.100000000000001" customHeight="1">
      <c r="A561" s="211"/>
      <c r="B561" s="132" t="s">
        <v>81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20.100000000000001" customHeight="1">
      <c r="A562" s="211"/>
      <c r="B562" s="132" t="s">
        <v>228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20.100000000000001" customHeight="1">
      <c r="A563" s="211"/>
      <c r="B563" s="132" t="s">
        <v>77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20.100000000000001" customHeight="1">
      <c r="A564" s="211"/>
      <c r="B564" s="132" t="s">
        <v>595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20.100000000000001" customHeight="1">
      <c r="A565" s="211"/>
      <c r="B565" s="132" t="s">
        <v>60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20.100000000000001" customHeight="1">
      <c r="A566" s="296"/>
      <c r="B566" s="133" t="s">
        <v>36</v>
      </c>
      <c r="C566" s="665"/>
      <c r="D566" s="371"/>
      <c r="E566" s="371"/>
      <c r="F566" s="371"/>
      <c r="G566" s="371"/>
      <c r="H566" s="371"/>
      <c r="I566" s="133"/>
      <c r="J566" s="100"/>
    </row>
    <row r="567" spans="1:10" ht="20.100000000000001" customHeight="1">
      <c r="A567" s="372"/>
      <c r="B567" s="373"/>
      <c r="C567" s="666"/>
      <c r="D567" s="374"/>
      <c r="E567" s="374"/>
      <c r="F567" s="374"/>
      <c r="G567" s="374"/>
      <c r="H567" s="374"/>
      <c r="I567" s="375"/>
      <c r="J567" s="710"/>
    </row>
    <row r="568" spans="1:10" s="161" customFormat="1" ht="20.100000000000001" customHeight="1">
      <c r="A568" s="9"/>
      <c r="B568" s="10" t="s">
        <v>162</v>
      </c>
      <c r="C568" s="667"/>
      <c r="D568" s="92"/>
      <c r="E568" s="92"/>
      <c r="F568" s="92"/>
      <c r="G568" s="92"/>
      <c r="H568" s="92"/>
      <c r="I568" s="11"/>
      <c r="J568" s="685" t="s">
        <v>698</v>
      </c>
    </row>
    <row r="569" spans="1:10" s="169" customFormat="1" ht="18" customHeight="1">
      <c r="A569" s="163" t="s">
        <v>3</v>
      </c>
      <c r="B569" s="164" t="s">
        <v>0</v>
      </c>
      <c r="C569" s="1609" t="s">
        <v>428</v>
      </c>
      <c r="D569" s="165"/>
      <c r="E569" s="166"/>
      <c r="F569" s="166" t="s">
        <v>2</v>
      </c>
      <c r="G569" s="167"/>
      <c r="H569" s="168"/>
      <c r="I569" s="983" t="s">
        <v>122</v>
      </c>
      <c r="J569" s="983" t="s">
        <v>122</v>
      </c>
    </row>
    <row r="570" spans="1:10" s="169" customFormat="1" ht="18" customHeight="1">
      <c r="A570" s="170"/>
      <c r="B570" s="171"/>
      <c r="C570" s="1610" t="s">
        <v>434</v>
      </c>
      <c r="D570" s="172">
        <v>1</v>
      </c>
      <c r="E570" s="172">
        <v>2</v>
      </c>
      <c r="F570" s="172">
        <v>3</v>
      </c>
      <c r="G570" s="172">
        <v>4</v>
      </c>
      <c r="H570" s="172">
        <v>5</v>
      </c>
      <c r="I570" s="984" t="s">
        <v>121</v>
      </c>
      <c r="J570" s="984" t="s">
        <v>39</v>
      </c>
    </row>
    <row r="571" spans="1:10" s="169" customFormat="1" ht="18.75" customHeight="1">
      <c r="A571" s="767"/>
      <c r="B571" s="768"/>
      <c r="C571" s="768"/>
      <c r="D571" s="769"/>
      <c r="E571" s="769"/>
      <c r="F571" s="769"/>
      <c r="G571" s="769"/>
      <c r="H571" s="769"/>
      <c r="I571" s="985" t="s">
        <v>305</v>
      </c>
      <c r="J571" s="985" t="s">
        <v>274</v>
      </c>
    </row>
    <row r="572" spans="1:10" ht="20.100000000000001" customHeight="1">
      <c r="A572" s="376"/>
      <c r="B572" s="780" t="s">
        <v>514</v>
      </c>
      <c r="C572" s="621"/>
      <c r="D572" s="258"/>
      <c r="E572" s="258"/>
      <c r="F572" s="258"/>
      <c r="G572" s="259"/>
      <c r="H572" s="259"/>
      <c r="I572" s="377"/>
      <c r="J572" s="544"/>
    </row>
    <row r="573" spans="1:10" ht="21" customHeight="1">
      <c r="A573" s="195">
        <v>7.1</v>
      </c>
      <c r="B573" s="369" t="s">
        <v>54</v>
      </c>
      <c r="C573" s="604">
        <v>5</v>
      </c>
      <c r="D573" s="1630" t="s">
        <v>23</v>
      </c>
      <c r="E573" s="1630" t="s">
        <v>120</v>
      </c>
      <c r="F573" s="591" t="s">
        <v>15</v>
      </c>
      <c r="G573" s="591" t="s">
        <v>708</v>
      </c>
      <c r="H573" s="1630" t="s">
        <v>8</v>
      </c>
      <c r="I573" s="1640" t="s">
        <v>95</v>
      </c>
      <c r="J573" s="1895"/>
    </row>
    <row r="574" spans="1:10" ht="19.5" customHeight="1">
      <c r="A574" s="52"/>
      <c r="B574" s="132" t="s">
        <v>573</v>
      </c>
      <c r="C574" s="509"/>
      <c r="D574" s="1896"/>
      <c r="E574" s="509"/>
      <c r="F574" s="509"/>
      <c r="G574" s="509"/>
      <c r="H574" s="509" t="s">
        <v>48</v>
      </c>
      <c r="I574" s="1689"/>
      <c r="J574" s="1689"/>
    </row>
    <row r="575" spans="1:10" ht="21" customHeight="1">
      <c r="A575" s="52"/>
      <c r="B575" s="132" t="s">
        <v>33</v>
      </c>
      <c r="C575" s="584"/>
      <c r="D575" s="287"/>
      <c r="E575" s="225"/>
      <c r="F575" s="225"/>
      <c r="G575" s="225"/>
      <c r="H575" s="287"/>
      <c r="I575" s="132"/>
      <c r="J575" s="522"/>
    </row>
    <row r="576" spans="1:10" ht="21" customHeight="1">
      <c r="A576" s="52"/>
      <c r="B576" s="132" t="s">
        <v>281</v>
      </c>
      <c r="C576" s="586"/>
      <c r="D576" s="287"/>
      <c r="E576" s="287"/>
      <c r="F576" s="287"/>
      <c r="G576" s="287"/>
      <c r="H576" s="287"/>
      <c r="I576" s="370"/>
      <c r="J576" s="522"/>
    </row>
    <row r="577" spans="1:10" ht="21" customHeight="1">
      <c r="A577" s="52"/>
      <c r="B577" s="132" t="s">
        <v>282</v>
      </c>
      <c r="C577" s="584"/>
      <c r="D577" s="287"/>
      <c r="E577" s="287"/>
      <c r="F577" s="287"/>
      <c r="G577" s="287"/>
      <c r="H577" s="287"/>
      <c r="I577" s="132"/>
      <c r="J577" s="522"/>
    </row>
    <row r="578" spans="1:10" ht="21" customHeight="1">
      <c r="A578" s="52"/>
      <c r="B578" s="132" t="s">
        <v>388</v>
      </c>
      <c r="C578" s="584"/>
      <c r="D578" s="287"/>
      <c r="E578" s="287"/>
      <c r="F578" s="287"/>
      <c r="G578" s="287"/>
      <c r="H578" s="287"/>
      <c r="I578" s="132"/>
      <c r="J578" s="522"/>
    </row>
    <row r="579" spans="1:10" ht="21" customHeight="1">
      <c r="A579" s="52"/>
      <c r="B579" s="132" t="s">
        <v>387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34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35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283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231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81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229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284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285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286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6"/>
      <c r="B589" s="133" t="s">
        <v>230</v>
      </c>
      <c r="C589" s="665"/>
      <c r="D589" s="371"/>
      <c r="E589" s="371"/>
      <c r="F589" s="371"/>
      <c r="G589" s="371"/>
      <c r="H589" s="371"/>
      <c r="I589" s="133"/>
      <c r="J589" s="100"/>
    </row>
    <row r="590" spans="1:10" ht="20.100000000000001" customHeight="1">
      <c r="A590" s="8"/>
      <c r="B590" s="4"/>
      <c r="C590" s="668"/>
      <c r="D590" s="91"/>
      <c r="E590" s="91"/>
      <c r="F590" s="91"/>
      <c r="G590" s="91"/>
      <c r="H590" s="91"/>
      <c r="I590" s="4"/>
      <c r="J590" s="684"/>
    </row>
    <row r="591" spans="1:10" ht="20.100000000000001" customHeight="1">
      <c r="A591" s="8"/>
      <c r="B591" s="4"/>
      <c r="C591" s="668"/>
      <c r="D591" s="91"/>
      <c r="E591" s="91"/>
      <c r="F591" s="91"/>
      <c r="G591" s="91"/>
      <c r="H591" s="91"/>
      <c r="I591" s="4"/>
      <c r="J591" s="684"/>
    </row>
    <row r="592" spans="1:10" ht="20.100000000000001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20.100000000000001" customHeight="1">
      <c r="A593" s="9"/>
      <c r="B593" s="10" t="s">
        <v>162</v>
      </c>
      <c r="C593" s="667"/>
      <c r="D593" s="92"/>
      <c r="E593" s="92"/>
      <c r="F593" s="92"/>
      <c r="G593" s="92"/>
      <c r="H593" s="92"/>
      <c r="I593" s="11"/>
      <c r="J593" s="685" t="s">
        <v>699</v>
      </c>
    </row>
    <row r="594" spans="1:10" s="169" customFormat="1" ht="18" customHeight="1">
      <c r="A594" s="163" t="s">
        <v>3</v>
      </c>
      <c r="B594" s="164" t="s">
        <v>0</v>
      </c>
      <c r="C594" s="1609" t="s">
        <v>428</v>
      </c>
      <c r="D594" s="165"/>
      <c r="E594" s="166"/>
      <c r="F594" s="166" t="s">
        <v>2</v>
      </c>
      <c r="G594" s="167"/>
      <c r="H594" s="168"/>
      <c r="I594" s="983" t="s">
        <v>122</v>
      </c>
      <c r="J594" s="983" t="s">
        <v>122</v>
      </c>
    </row>
    <row r="595" spans="1:10" s="169" customFormat="1" ht="18" customHeight="1">
      <c r="A595" s="170"/>
      <c r="B595" s="171"/>
      <c r="C595" s="1610" t="s">
        <v>434</v>
      </c>
      <c r="D595" s="172">
        <v>1</v>
      </c>
      <c r="E595" s="172">
        <v>2</v>
      </c>
      <c r="F595" s="172">
        <v>3</v>
      </c>
      <c r="G595" s="172">
        <v>4</v>
      </c>
      <c r="H595" s="172">
        <v>5</v>
      </c>
      <c r="I595" s="984" t="s">
        <v>121</v>
      </c>
      <c r="J595" s="984" t="s">
        <v>39</v>
      </c>
    </row>
    <row r="596" spans="1:10" s="169" customFormat="1" ht="18.75" customHeight="1">
      <c r="A596" s="767"/>
      <c r="B596" s="768"/>
      <c r="C596" s="768"/>
      <c r="D596" s="769"/>
      <c r="E596" s="769"/>
      <c r="F596" s="769"/>
      <c r="G596" s="769"/>
      <c r="H596" s="769"/>
      <c r="I596" s="985" t="s">
        <v>305</v>
      </c>
      <c r="J596" s="985" t="s">
        <v>274</v>
      </c>
    </row>
    <row r="597" spans="1:10" ht="20.100000000000001" customHeight="1">
      <c r="A597" s="147"/>
      <c r="B597" s="162" t="s">
        <v>9</v>
      </c>
      <c r="C597" s="646"/>
      <c r="D597" s="141"/>
      <c r="E597" s="141"/>
      <c r="F597" s="141"/>
      <c r="G597" s="142"/>
      <c r="H597" s="142"/>
      <c r="I597" s="146"/>
      <c r="J597" s="711"/>
    </row>
    <row r="598" spans="1:10" ht="20.25" customHeight="1">
      <c r="A598" s="195">
        <v>7.2</v>
      </c>
      <c r="B598" s="189" t="s">
        <v>61</v>
      </c>
      <c r="C598" s="604">
        <v>5</v>
      </c>
      <c r="D598" s="1630" t="s">
        <v>21</v>
      </c>
      <c r="E598" s="1630" t="s">
        <v>22</v>
      </c>
      <c r="F598" s="1630" t="s">
        <v>23</v>
      </c>
      <c r="G598" s="1630" t="s">
        <v>14</v>
      </c>
      <c r="H598" s="1630" t="s">
        <v>8</v>
      </c>
      <c r="I598" s="1640" t="s">
        <v>1</v>
      </c>
      <c r="J598" s="585"/>
    </row>
    <row r="599" spans="1:10" ht="20.25" customHeight="1">
      <c r="A599" s="211"/>
      <c r="B599" s="191" t="s">
        <v>573</v>
      </c>
      <c r="C599" s="678"/>
      <c r="D599" s="1896"/>
      <c r="E599" s="1896"/>
      <c r="F599" s="1896"/>
      <c r="G599" s="1896"/>
      <c r="H599" s="509" t="s">
        <v>48</v>
      </c>
      <c r="I599" s="1897"/>
      <c r="J599" s="1689"/>
    </row>
    <row r="600" spans="1:10" ht="20.25" customHeight="1">
      <c r="A600" s="211"/>
      <c r="B600" s="191" t="s">
        <v>73</v>
      </c>
      <c r="C600" s="670"/>
      <c r="D600" s="224"/>
      <c r="E600" s="224"/>
      <c r="F600" s="224"/>
      <c r="G600" s="224"/>
      <c r="H600" s="224"/>
      <c r="I600" s="226"/>
      <c r="J600" s="535"/>
    </row>
    <row r="601" spans="1:10" ht="20.25" customHeight="1">
      <c r="A601" s="211"/>
      <c r="B601" s="191" t="s">
        <v>55</v>
      </c>
      <c r="C601" s="670"/>
      <c r="D601" s="224"/>
      <c r="E601" s="224"/>
      <c r="F601" s="224"/>
      <c r="G601" s="224"/>
      <c r="H601" s="224"/>
      <c r="I601" s="226"/>
      <c r="J601" s="535"/>
    </row>
    <row r="602" spans="1:10" ht="20.25" customHeight="1">
      <c r="A602" s="211"/>
      <c r="B602" s="191" t="s">
        <v>392</v>
      </c>
      <c r="C602" s="509"/>
      <c r="D602" s="224"/>
      <c r="E602" s="224"/>
      <c r="F602" s="224"/>
      <c r="G602" s="224"/>
      <c r="H602" s="224"/>
      <c r="I602" s="226"/>
      <c r="J602" s="535"/>
    </row>
    <row r="603" spans="1:10" ht="20.100000000000001" customHeight="1">
      <c r="A603" s="211"/>
      <c r="B603" s="191" t="s">
        <v>397</v>
      </c>
      <c r="C603" s="509"/>
      <c r="D603" s="224"/>
      <c r="E603" s="224"/>
      <c r="F603" s="224"/>
      <c r="G603" s="224"/>
      <c r="H603" s="224"/>
      <c r="I603" s="226"/>
      <c r="J603" s="535"/>
    </row>
    <row r="604" spans="1:10" ht="20.100000000000001" customHeight="1">
      <c r="A604" s="211"/>
      <c r="B604" s="191" t="s">
        <v>389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20.100000000000001" customHeight="1">
      <c r="A605" s="211"/>
      <c r="B605" s="191" t="s">
        <v>390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8.600000000000001" customHeight="1">
      <c r="A606" s="211"/>
      <c r="B606" s="191" t="s">
        <v>279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s="161" customFormat="1" ht="20.100000000000001" customHeight="1">
      <c r="A607" s="211"/>
      <c r="B607" s="191" t="s">
        <v>163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9.5" customHeight="1">
      <c r="A608" s="211"/>
      <c r="B608" s="191" t="s">
        <v>391</v>
      </c>
      <c r="C608" s="509"/>
      <c r="D608" s="224"/>
      <c r="E608" s="224"/>
      <c r="F608" s="224"/>
      <c r="G608" s="224"/>
      <c r="H608" s="224"/>
      <c r="I608" s="192"/>
      <c r="J608" s="94"/>
    </row>
    <row r="609" spans="1:10" ht="18.600000000000001" customHeight="1">
      <c r="A609" s="296"/>
      <c r="B609" s="193" t="s">
        <v>142</v>
      </c>
      <c r="C609" s="671"/>
      <c r="D609" s="384"/>
      <c r="E609" s="384"/>
      <c r="F609" s="384"/>
      <c r="G609" s="384"/>
      <c r="H609" s="384"/>
      <c r="I609" s="194"/>
      <c r="J609" s="93"/>
    </row>
    <row r="610" spans="1:10" ht="18.75" customHeight="1">
      <c r="A610" s="376"/>
      <c r="B610" s="780" t="s">
        <v>514</v>
      </c>
      <c r="C610" s="621"/>
      <c r="D610" s="258"/>
      <c r="E610" s="258"/>
      <c r="F610" s="258"/>
      <c r="G610" s="258"/>
      <c r="H610" s="258"/>
      <c r="I610" s="377"/>
      <c r="J610" s="1898"/>
    </row>
    <row r="611" spans="1:10" ht="21" customHeight="1">
      <c r="A611" s="195">
        <v>7.2</v>
      </c>
      <c r="B611" s="189" t="s">
        <v>358</v>
      </c>
      <c r="C611" s="604">
        <v>5</v>
      </c>
      <c r="D611" s="1630" t="s">
        <v>21</v>
      </c>
      <c r="E611" s="1630" t="s">
        <v>22</v>
      </c>
      <c r="F611" s="1630" t="s">
        <v>23</v>
      </c>
      <c r="G611" s="1630" t="s">
        <v>14</v>
      </c>
      <c r="H611" s="1630" t="s">
        <v>8</v>
      </c>
      <c r="I611" s="1640" t="s">
        <v>95</v>
      </c>
      <c r="J611" s="1899"/>
    </row>
    <row r="612" spans="1:10" ht="17.45" customHeight="1">
      <c r="A612" s="211"/>
      <c r="B612" s="191" t="s">
        <v>573</v>
      </c>
      <c r="C612" s="678"/>
      <c r="D612" s="1896"/>
      <c r="E612" s="1896"/>
      <c r="F612" s="1896"/>
      <c r="G612" s="1896"/>
      <c r="H612" s="509" t="s">
        <v>48</v>
      </c>
      <c r="I612" s="1897"/>
      <c r="J612" s="1900"/>
    </row>
    <row r="613" spans="1:10" ht="19.5" customHeight="1">
      <c r="A613" s="211"/>
      <c r="B613" s="191" t="s">
        <v>277</v>
      </c>
      <c r="C613" s="670"/>
      <c r="D613" s="224"/>
      <c r="E613" s="224"/>
      <c r="F613" s="224"/>
      <c r="G613" s="224"/>
      <c r="H613" s="224"/>
      <c r="I613" s="226"/>
      <c r="J613" s="723"/>
    </row>
    <row r="614" spans="1:10" ht="19.5" customHeight="1">
      <c r="A614" s="306"/>
      <c r="B614" s="385" t="s">
        <v>278</v>
      </c>
      <c r="C614" s="672"/>
      <c r="D614" s="228"/>
      <c r="E614" s="228"/>
      <c r="F614" s="228"/>
      <c r="G614" s="228"/>
      <c r="H614" s="228"/>
      <c r="I614" s="307"/>
      <c r="J614" s="701"/>
    </row>
    <row r="615" spans="1:10" ht="19.5" customHeight="1">
      <c r="A615" s="386"/>
      <c r="B615" s="385" t="s">
        <v>392</v>
      </c>
      <c r="C615" s="512"/>
      <c r="D615" s="228"/>
      <c r="E615" s="228"/>
      <c r="F615" s="228"/>
      <c r="G615" s="228"/>
      <c r="H615" s="228"/>
      <c r="I615" s="307"/>
      <c r="J615" s="701"/>
    </row>
    <row r="616" spans="1:10" ht="19.5" customHeight="1">
      <c r="A616" s="387"/>
      <c r="B616" s="385" t="s">
        <v>393</v>
      </c>
      <c r="C616" s="51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8"/>
      <c r="B617" s="385" t="s">
        <v>389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115"/>
      <c r="B618" s="434" t="s">
        <v>390</v>
      </c>
      <c r="C618" s="673"/>
      <c r="D618" s="435"/>
      <c r="E618" s="435"/>
      <c r="F618" s="435"/>
      <c r="G618" s="435"/>
      <c r="H618" s="435"/>
      <c r="I618" s="425"/>
      <c r="J618" s="686"/>
    </row>
    <row r="619" spans="1:10" ht="11.45" customHeight="1">
      <c r="A619" s="101"/>
      <c r="B619" s="159"/>
      <c r="C619" s="674"/>
      <c r="D619" s="495"/>
      <c r="E619" s="495"/>
      <c r="F619" s="495"/>
      <c r="G619" s="495"/>
      <c r="H619" s="495"/>
      <c r="I619" s="98"/>
      <c r="J619" s="687"/>
    </row>
    <row r="620" spans="1:10" ht="19.5" customHeight="1">
      <c r="A620" s="496"/>
      <c r="B620" s="497" t="s">
        <v>162</v>
      </c>
      <c r="C620" s="675"/>
      <c r="D620" s="498"/>
      <c r="E620" s="498"/>
      <c r="F620" s="498"/>
      <c r="G620" s="498"/>
      <c r="H620" s="498"/>
      <c r="I620" s="499"/>
      <c r="J620" s="685" t="s">
        <v>700</v>
      </c>
    </row>
    <row r="621" spans="1:10" s="169" customFormat="1" ht="18" customHeight="1">
      <c r="A621" s="163" t="s">
        <v>3</v>
      </c>
      <c r="B621" s="164" t="s">
        <v>0</v>
      </c>
      <c r="C621" s="1609" t="s">
        <v>428</v>
      </c>
      <c r="D621" s="165"/>
      <c r="E621" s="166"/>
      <c r="F621" s="166" t="s">
        <v>2</v>
      </c>
      <c r="G621" s="167"/>
      <c r="H621" s="168"/>
      <c r="I621" s="983" t="s">
        <v>122</v>
      </c>
      <c r="J621" s="983" t="s">
        <v>122</v>
      </c>
    </row>
    <row r="622" spans="1:10" s="169" customFormat="1" ht="18" customHeight="1">
      <c r="A622" s="170"/>
      <c r="B622" s="171"/>
      <c r="C622" s="1610" t="s">
        <v>434</v>
      </c>
      <c r="D622" s="172">
        <v>1</v>
      </c>
      <c r="E622" s="172">
        <v>2</v>
      </c>
      <c r="F622" s="172">
        <v>3</v>
      </c>
      <c r="G622" s="172">
        <v>4</v>
      </c>
      <c r="H622" s="172">
        <v>5</v>
      </c>
      <c r="I622" s="984" t="s">
        <v>121</v>
      </c>
      <c r="J622" s="984" t="s">
        <v>39</v>
      </c>
    </row>
    <row r="623" spans="1:10" s="169" customFormat="1" ht="18.75" customHeight="1">
      <c r="A623" s="767"/>
      <c r="B623" s="768"/>
      <c r="C623" s="768"/>
      <c r="D623" s="769"/>
      <c r="E623" s="769"/>
      <c r="F623" s="769"/>
      <c r="G623" s="769"/>
      <c r="H623" s="769"/>
      <c r="I623" s="985" t="s">
        <v>305</v>
      </c>
      <c r="J623" s="985" t="s">
        <v>274</v>
      </c>
    </row>
    <row r="624" spans="1:10" ht="21" customHeight="1">
      <c r="A624" s="52"/>
      <c r="B624" s="191" t="s">
        <v>398</v>
      </c>
      <c r="C624" s="509"/>
      <c r="D624" s="119"/>
      <c r="E624" s="119"/>
      <c r="F624" s="119"/>
      <c r="G624" s="119"/>
      <c r="H624" s="119"/>
      <c r="I624" s="51"/>
      <c r="J624" s="724"/>
    </row>
    <row r="625" spans="1:10" ht="21" customHeight="1">
      <c r="A625" s="52"/>
      <c r="B625" s="191" t="s">
        <v>141</v>
      </c>
      <c r="C625" s="509"/>
      <c r="D625" s="119"/>
      <c r="E625" s="119"/>
      <c r="F625" s="119"/>
      <c r="G625" s="119"/>
      <c r="H625" s="119"/>
      <c r="I625" s="51"/>
      <c r="J625" s="724"/>
    </row>
    <row r="626" spans="1:10" s="17" customFormat="1" ht="21" customHeight="1">
      <c r="A626" s="52"/>
      <c r="B626" s="191" t="s">
        <v>280</v>
      </c>
      <c r="C626" s="509"/>
      <c r="D626" s="119"/>
      <c r="E626" s="119"/>
      <c r="F626" s="119"/>
      <c r="G626" s="119"/>
      <c r="H626" s="119"/>
      <c r="I626" s="34"/>
      <c r="J626" s="724"/>
    </row>
    <row r="627" spans="1:10" s="161" customFormat="1" ht="21" customHeight="1">
      <c r="A627" s="56"/>
      <c r="B627" s="193" t="s">
        <v>142</v>
      </c>
      <c r="C627" s="671"/>
      <c r="D627" s="149"/>
      <c r="E627" s="149"/>
      <c r="F627" s="149"/>
      <c r="G627" s="149"/>
      <c r="H627" s="149"/>
      <c r="I627" s="36"/>
      <c r="J627" s="724"/>
    </row>
    <row r="628" spans="1:10" s="161" customFormat="1" ht="20.25" customHeight="1">
      <c r="A628" s="157"/>
      <c r="B628" s="391" t="s">
        <v>607</v>
      </c>
      <c r="C628" s="676">
        <f>C548+C598</f>
        <v>10</v>
      </c>
      <c r="D628" s="14"/>
      <c r="E628" s="14"/>
      <c r="F628" s="14"/>
      <c r="G628" s="14"/>
      <c r="H628" s="14"/>
      <c r="I628" s="390"/>
      <c r="J628" s="725"/>
    </row>
    <row r="629" spans="1:10" ht="20.25" customHeight="1">
      <c r="A629" s="427"/>
      <c r="B629" s="416" t="s">
        <v>608</v>
      </c>
      <c r="C629" s="677">
        <f>C573+C611</f>
        <v>10</v>
      </c>
      <c r="D629" s="428"/>
      <c r="E629" s="428"/>
      <c r="F629" s="428"/>
      <c r="G629" s="428"/>
      <c r="H629" s="428"/>
      <c r="I629" s="429"/>
      <c r="J629" s="726"/>
    </row>
    <row r="630" spans="1:10" ht="21" customHeight="1">
      <c r="A630" s="157"/>
      <c r="B630" s="1530" t="s">
        <v>610</v>
      </c>
      <c r="C630" s="1532">
        <f>C36+C167+C203+C377+C538+C628</f>
        <v>92</v>
      </c>
      <c r="D630" s="21"/>
      <c r="E630" s="14"/>
      <c r="F630" s="14"/>
      <c r="G630" s="14"/>
      <c r="H630" s="14"/>
      <c r="I630" s="15"/>
      <c r="J630" s="725"/>
    </row>
    <row r="631" spans="1:10" ht="21" customHeight="1">
      <c r="A631" s="1525"/>
      <c r="B631" s="391" t="s">
        <v>611</v>
      </c>
      <c r="C631" s="1533">
        <f>C37+C167+C203+C377+C538+C628</f>
        <v>87</v>
      </c>
      <c r="D631" s="1526"/>
      <c r="E631" s="1527"/>
      <c r="F631" s="1527"/>
      <c r="G631" s="1527"/>
      <c r="H631" s="1527"/>
      <c r="I631" s="1528"/>
      <c r="J631" s="1529"/>
    </row>
    <row r="632" spans="1:10" ht="21" customHeight="1">
      <c r="A632" s="427"/>
      <c r="B632" s="416" t="s">
        <v>612</v>
      </c>
      <c r="C632" s="1532">
        <f>C105+C168+C378+C539+C628</f>
        <v>51</v>
      </c>
      <c r="D632" s="430"/>
      <c r="E632" s="428"/>
      <c r="F632" s="428"/>
      <c r="G632" s="428"/>
      <c r="H632" s="428"/>
      <c r="I632" s="429"/>
      <c r="J632" s="726"/>
    </row>
    <row r="633" spans="1:10" s="1515" customFormat="1" ht="21" customHeight="1">
      <c r="A633" s="1509"/>
      <c r="B633" s="1510" t="s">
        <v>601</v>
      </c>
      <c r="C633" s="1523">
        <f>C299</f>
        <v>2</v>
      </c>
      <c r="D633" s="1511"/>
      <c r="E633" s="1512"/>
      <c r="F633" s="1512"/>
      <c r="G633" s="1512"/>
      <c r="H633" s="1512"/>
      <c r="I633" s="1513"/>
      <c r="J633" s="1514"/>
    </row>
    <row r="634" spans="1:10" s="1522" customFormat="1" ht="21" customHeight="1">
      <c r="A634" s="1516"/>
      <c r="B634" s="1517" t="s">
        <v>602</v>
      </c>
      <c r="C634" s="1524">
        <f>C496</f>
        <v>3</v>
      </c>
      <c r="D634" s="1518"/>
      <c r="E634" s="1519"/>
      <c r="F634" s="1519"/>
      <c r="G634" s="1519"/>
      <c r="H634" s="1519"/>
      <c r="I634" s="1520"/>
      <c r="J634" s="1521"/>
    </row>
    <row r="635" spans="1:10" ht="22.5" customHeight="1">
      <c r="A635" s="81"/>
      <c r="B635" s="431" t="s">
        <v>307</v>
      </c>
      <c r="C635" s="644"/>
      <c r="D635" s="587"/>
      <c r="E635" s="587"/>
      <c r="F635" s="587"/>
      <c r="G635" s="587"/>
      <c r="H635" s="74"/>
      <c r="I635" s="75"/>
      <c r="J635" s="710"/>
    </row>
    <row r="636" spans="1:10" ht="20.25" customHeight="1">
      <c r="A636" s="72"/>
      <c r="B636" s="588" t="s">
        <v>394</v>
      </c>
      <c r="C636" s="669"/>
      <c r="D636" s="188"/>
      <c r="E636" s="188"/>
      <c r="F636" s="188"/>
      <c r="G636" s="188"/>
      <c r="H636" s="68"/>
      <c r="I636" s="68"/>
      <c r="J636" s="669"/>
    </row>
    <row r="637" spans="1:10" ht="20.25" customHeight="1">
      <c r="A637" s="72"/>
      <c r="B637" s="588" t="s">
        <v>258</v>
      </c>
      <c r="C637" s="678"/>
      <c r="D637" s="588"/>
      <c r="E637" s="588"/>
      <c r="F637" s="588"/>
      <c r="G637" s="589"/>
      <c r="H637" s="76"/>
      <c r="I637" s="68"/>
      <c r="J637" s="669"/>
    </row>
    <row r="638" spans="1:10" ht="21" customHeight="1">
      <c r="A638" s="72"/>
      <c r="B638" s="588" t="s">
        <v>256</v>
      </c>
      <c r="C638" s="645"/>
      <c r="D638" s="590"/>
      <c r="E638" s="590"/>
      <c r="F638" s="590"/>
      <c r="G638" s="590"/>
      <c r="H638" s="67"/>
      <c r="I638" s="68"/>
      <c r="J638" s="669"/>
    </row>
    <row r="639" spans="1:10" ht="19.5" customHeight="1">
      <c r="A639" s="72"/>
      <c r="B639" s="588" t="s">
        <v>12</v>
      </c>
      <c r="C639" s="645"/>
      <c r="D639" s="590"/>
      <c r="E639" s="590"/>
      <c r="F639" s="590"/>
      <c r="G639" s="590"/>
      <c r="H639" s="67"/>
      <c r="I639" s="68"/>
      <c r="J639" s="669"/>
    </row>
    <row r="640" spans="1:10" ht="19.5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232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158"/>
      <c r="C642" s="645"/>
      <c r="D642" s="67"/>
      <c r="E642" s="67"/>
      <c r="F642" s="67"/>
      <c r="G642" s="67"/>
      <c r="H642" s="67"/>
      <c r="I642" s="68"/>
      <c r="J642" s="669"/>
    </row>
    <row r="643" spans="1:10" ht="20.100000000000001" customHeight="1">
      <c r="A643" s="72"/>
      <c r="B643" s="158"/>
      <c r="C643" s="645"/>
      <c r="D643" s="67"/>
      <c r="E643" s="67"/>
      <c r="F643" s="67"/>
      <c r="G643" s="67"/>
      <c r="H643" s="67"/>
      <c r="I643" s="68"/>
      <c r="J643" s="669"/>
    </row>
    <row r="644" spans="1:10" ht="20.100000000000001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20.25" customHeight="1">
      <c r="A645" s="72"/>
      <c r="B645" s="77" t="s">
        <v>67</v>
      </c>
      <c r="C645" s="669"/>
      <c r="D645" s="68"/>
      <c r="E645" s="68"/>
      <c r="F645" s="68"/>
      <c r="G645" s="68"/>
      <c r="H645" s="78"/>
      <c r="I645" s="78"/>
      <c r="J645" s="685" t="s">
        <v>701</v>
      </c>
    </row>
    <row r="646" spans="1:10" ht="20.25" customHeight="1">
      <c r="A646" s="72"/>
      <c r="B646" s="188" t="s">
        <v>320</v>
      </c>
      <c r="C646" s="669"/>
      <c r="D646" s="188"/>
      <c r="E646" s="188"/>
      <c r="F646" s="188"/>
      <c r="G646" s="188"/>
      <c r="H646" s="188"/>
      <c r="I646" s="188"/>
      <c r="J646" s="669"/>
    </row>
    <row r="647" spans="1:10" ht="19.5" customHeight="1">
      <c r="A647" s="500"/>
      <c r="B647" s="501" t="s">
        <v>630</v>
      </c>
      <c r="C647" s="679"/>
      <c r="D647" s="501"/>
      <c r="E647" s="501"/>
      <c r="F647" s="501"/>
      <c r="G647" s="501"/>
      <c r="H647" s="501"/>
      <c r="I647" s="501"/>
      <c r="J647" s="679"/>
    </row>
    <row r="648" spans="1:10" s="169" customFormat="1" ht="18" customHeight="1">
      <c r="A648" s="163" t="s">
        <v>3</v>
      </c>
      <c r="B648" s="164" t="s">
        <v>0</v>
      </c>
      <c r="C648" s="1609" t="s">
        <v>428</v>
      </c>
      <c r="D648" s="165"/>
      <c r="E648" s="166"/>
      <c r="F648" s="166" t="s">
        <v>2</v>
      </c>
      <c r="G648" s="167"/>
      <c r="H648" s="168"/>
      <c r="I648" s="983" t="s">
        <v>122</v>
      </c>
      <c r="J648" s="983" t="s">
        <v>122</v>
      </c>
    </row>
    <row r="649" spans="1:10" s="169" customFormat="1" ht="18" customHeight="1">
      <c r="A649" s="170"/>
      <c r="B649" s="171"/>
      <c r="C649" s="1610" t="s">
        <v>434</v>
      </c>
      <c r="D649" s="172">
        <v>1</v>
      </c>
      <c r="E649" s="172">
        <v>2</v>
      </c>
      <c r="F649" s="172">
        <v>3</v>
      </c>
      <c r="G649" s="172">
        <v>4</v>
      </c>
      <c r="H649" s="172">
        <v>5</v>
      </c>
      <c r="I649" s="984" t="s">
        <v>121</v>
      </c>
      <c r="J649" s="984" t="s">
        <v>39</v>
      </c>
    </row>
    <row r="650" spans="1:10" s="169" customFormat="1" ht="18.75" customHeight="1">
      <c r="A650" s="767"/>
      <c r="B650" s="768"/>
      <c r="C650" s="768"/>
      <c r="D650" s="769"/>
      <c r="E650" s="769"/>
      <c r="F650" s="769"/>
      <c r="G650" s="769"/>
      <c r="H650" s="769"/>
      <c r="I650" s="985" t="s">
        <v>305</v>
      </c>
      <c r="J650" s="985" t="s">
        <v>274</v>
      </c>
    </row>
    <row r="651" spans="1:10" ht="20.100000000000001" customHeight="1">
      <c r="A651" s="366"/>
      <c r="B651" s="181" t="s">
        <v>9</v>
      </c>
      <c r="C651" s="646"/>
      <c r="D651" s="282"/>
      <c r="E651" s="282"/>
      <c r="F651" s="282"/>
      <c r="G651" s="283"/>
      <c r="H651" s="283"/>
      <c r="I651" s="185"/>
      <c r="J651" s="711"/>
    </row>
    <row r="652" spans="1:10" ht="21" customHeight="1">
      <c r="A652" s="392">
        <v>1</v>
      </c>
      <c r="B652" s="189" t="s">
        <v>614</v>
      </c>
      <c r="C652" s="626">
        <v>5</v>
      </c>
      <c r="D652" s="591" t="s">
        <v>21</v>
      </c>
      <c r="E652" s="591" t="s">
        <v>22</v>
      </c>
      <c r="F652" s="591" t="s">
        <v>23</v>
      </c>
      <c r="G652" s="591" t="s">
        <v>14</v>
      </c>
      <c r="H652" s="592" t="s">
        <v>8</v>
      </c>
      <c r="I652" s="1640" t="s">
        <v>1</v>
      </c>
      <c r="J652" s="585"/>
    </row>
    <row r="653" spans="1:10" ht="21" customHeight="1">
      <c r="A653" s="211"/>
      <c r="B653" s="191" t="s">
        <v>613</v>
      </c>
      <c r="C653" s="94"/>
      <c r="D653" s="94"/>
      <c r="E653" s="94"/>
      <c r="F653" s="94"/>
      <c r="G653" s="94"/>
      <c r="H653" s="94" t="s">
        <v>48</v>
      </c>
      <c r="I653" s="535"/>
      <c r="J653" s="535"/>
    </row>
    <row r="654" spans="1:10" ht="21" customHeight="1">
      <c r="A654" s="211"/>
      <c r="B654" s="191" t="s">
        <v>573</v>
      </c>
      <c r="C654" s="680"/>
      <c r="D654" s="192"/>
      <c r="E654" s="192"/>
      <c r="F654" s="192"/>
      <c r="G654" s="192"/>
      <c r="H654" s="192"/>
      <c r="I654" s="226"/>
      <c r="J654" s="535"/>
    </row>
    <row r="655" spans="1:10" ht="21" customHeight="1">
      <c r="A655" s="211"/>
      <c r="B655" s="1534" t="s">
        <v>624</v>
      </c>
      <c r="C655" s="681"/>
      <c r="D655" s="132"/>
      <c r="E655" s="132"/>
      <c r="F655" s="132"/>
      <c r="G655" s="132"/>
      <c r="H655" s="132"/>
      <c r="I655" s="132"/>
      <c r="J655" s="522"/>
    </row>
    <row r="656" spans="1:10" ht="21" customHeight="1">
      <c r="A656" s="211"/>
      <c r="B656" s="1456" t="s">
        <v>615</v>
      </c>
      <c r="C656" s="681"/>
      <c r="D656" s="132"/>
      <c r="E656" s="132"/>
      <c r="F656" s="132"/>
      <c r="G656" s="132"/>
      <c r="H656" s="132"/>
      <c r="I656" s="132"/>
      <c r="J656" s="522"/>
    </row>
    <row r="657" spans="1:10" ht="21" customHeight="1">
      <c r="A657" s="776"/>
      <c r="B657" s="1456" t="s">
        <v>616</v>
      </c>
      <c r="C657" s="777"/>
      <c r="D657" s="778"/>
      <c r="E657" s="778"/>
      <c r="F657" s="778"/>
      <c r="G657" s="778"/>
      <c r="H657" s="778"/>
      <c r="I657" s="778"/>
      <c r="J657" s="779"/>
    </row>
    <row r="658" spans="1:10" ht="21" customHeight="1">
      <c r="A658" s="211"/>
      <c r="B658" s="1535" t="s">
        <v>617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211"/>
      <c r="B659" s="393" t="s">
        <v>618</v>
      </c>
      <c r="C659" s="681"/>
      <c r="D659" s="132"/>
      <c r="E659" s="132"/>
      <c r="F659" s="132"/>
      <c r="G659" s="132"/>
      <c r="H659" s="132"/>
      <c r="I659" s="132"/>
      <c r="J659" s="522"/>
    </row>
    <row r="660" spans="1:10" ht="21" customHeight="1">
      <c r="A660" s="211"/>
      <c r="B660" s="731" t="s">
        <v>619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1457" t="s">
        <v>620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1457" t="s">
        <v>621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19.5" customHeight="1">
      <c r="A663" s="1546"/>
      <c r="B663" s="1547"/>
      <c r="C663" s="1548"/>
      <c r="D663" s="1549"/>
      <c r="E663" s="1549"/>
      <c r="F663" s="1549"/>
      <c r="G663" s="1549"/>
      <c r="H663" s="1549"/>
      <c r="I663" s="1549"/>
      <c r="J663" s="1417"/>
    </row>
    <row r="664" spans="1:10" ht="19.5" customHeight="1">
      <c r="A664" s="234"/>
      <c r="B664" s="397"/>
      <c r="C664" s="207"/>
      <c r="D664" s="188"/>
      <c r="E664" s="188"/>
      <c r="F664" s="188"/>
      <c r="G664" s="188"/>
      <c r="H664" s="188"/>
      <c r="I664" s="188"/>
      <c r="J664" s="669"/>
    </row>
    <row r="665" spans="1:10" ht="19.5" customHeight="1">
      <c r="A665" s="234"/>
      <c r="B665" s="397"/>
      <c r="C665" s="207"/>
      <c r="D665" s="188"/>
      <c r="E665" s="188"/>
      <c r="F665" s="188"/>
      <c r="G665" s="188"/>
      <c r="H665" s="188"/>
      <c r="I665" s="188"/>
      <c r="J665" s="669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500"/>
      <c r="B670" s="77" t="s">
        <v>67</v>
      </c>
      <c r="C670" s="669"/>
      <c r="D670" s="68"/>
      <c r="E670" s="68"/>
      <c r="F670" s="68"/>
      <c r="G670" s="68"/>
      <c r="H670" s="78"/>
      <c r="I670" s="78"/>
      <c r="J670" s="685" t="s">
        <v>702</v>
      </c>
    </row>
    <row r="671" spans="1:10" s="169" customFormat="1" ht="18" customHeight="1">
      <c r="A671" s="163" t="s">
        <v>3</v>
      </c>
      <c r="B671" s="164" t="s">
        <v>0</v>
      </c>
      <c r="C671" s="1609" t="s">
        <v>428</v>
      </c>
      <c r="D671" s="165"/>
      <c r="E671" s="166"/>
      <c r="F671" s="166" t="s">
        <v>2</v>
      </c>
      <c r="G671" s="167"/>
      <c r="H671" s="168"/>
      <c r="I671" s="983" t="s">
        <v>122</v>
      </c>
      <c r="J671" s="983" t="s">
        <v>122</v>
      </c>
    </row>
    <row r="672" spans="1:10" s="169" customFormat="1" ht="18" customHeight="1">
      <c r="A672" s="170"/>
      <c r="B672" s="171"/>
      <c r="C672" s="1610" t="s">
        <v>434</v>
      </c>
      <c r="D672" s="172">
        <v>1</v>
      </c>
      <c r="E672" s="172">
        <v>2</v>
      </c>
      <c r="F672" s="172">
        <v>3</v>
      </c>
      <c r="G672" s="172">
        <v>4</v>
      </c>
      <c r="H672" s="172">
        <v>5</v>
      </c>
      <c r="I672" s="984" t="s">
        <v>121</v>
      </c>
      <c r="J672" s="984" t="s">
        <v>39</v>
      </c>
    </row>
    <row r="673" spans="1:10" s="169" customFormat="1" ht="18.75" customHeight="1">
      <c r="A673" s="767"/>
      <c r="B673" s="768"/>
      <c r="C673" s="768"/>
      <c r="D673" s="769"/>
      <c r="E673" s="769"/>
      <c r="F673" s="769"/>
      <c r="G673" s="769"/>
      <c r="H673" s="769"/>
      <c r="I673" s="985" t="s">
        <v>305</v>
      </c>
      <c r="J673" s="985" t="s">
        <v>274</v>
      </c>
    </row>
    <row r="674" spans="1:10" ht="19.5" customHeight="1">
      <c r="A674" s="392">
        <v>2</v>
      </c>
      <c r="B674" s="1537" t="s">
        <v>623</v>
      </c>
      <c r="C674" s="626">
        <v>5</v>
      </c>
      <c r="D674" s="591" t="s">
        <v>21</v>
      </c>
      <c r="E674" s="591" t="s">
        <v>22</v>
      </c>
      <c r="F674" s="591" t="s">
        <v>23</v>
      </c>
      <c r="G674" s="591" t="s">
        <v>14</v>
      </c>
      <c r="H674" s="592" t="s">
        <v>8</v>
      </c>
      <c r="I674" s="1640" t="s">
        <v>1</v>
      </c>
      <c r="J674" s="1901"/>
    </row>
    <row r="675" spans="1:10" ht="19.5" customHeight="1">
      <c r="A675" s="211"/>
      <c r="B675" s="1465" t="s">
        <v>622</v>
      </c>
      <c r="C675" s="94"/>
      <c r="D675" s="94"/>
      <c r="E675" s="94"/>
      <c r="F675" s="94"/>
      <c r="G675" s="94"/>
      <c r="H675" s="94" t="s">
        <v>48</v>
      </c>
      <c r="I675" s="535"/>
      <c r="J675" s="1689"/>
    </row>
    <row r="676" spans="1:10" ht="19.5" customHeight="1">
      <c r="A676" s="776"/>
      <c r="B676" s="191" t="s">
        <v>573</v>
      </c>
      <c r="C676" s="1551"/>
      <c r="D676" s="1552"/>
      <c r="E676" s="1552"/>
      <c r="F676" s="1552"/>
      <c r="G676" s="1552"/>
      <c r="H676" s="1552"/>
      <c r="I676" s="1553"/>
      <c r="J676" s="779"/>
    </row>
    <row r="677" spans="1:10" ht="19.5" customHeight="1">
      <c r="A677" s="776"/>
      <c r="B677" s="1539" t="s">
        <v>625</v>
      </c>
      <c r="C677" s="1536"/>
      <c r="D677" s="778"/>
      <c r="E677" s="778"/>
      <c r="F677" s="778"/>
      <c r="G677" s="778"/>
      <c r="H677" s="778"/>
      <c r="I677" s="778"/>
      <c r="J677" s="779"/>
    </row>
    <row r="678" spans="1:10" ht="19.5" customHeight="1">
      <c r="A678" s="776"/>
      <c r="B678" s="1457" t="s">
        <v>626</v>
      </c>
      <c r="C678" s="777"/>
      <c r="D678" s="778"/>
      <c r="E678" s="778"/>
      <c r="F678" s="778"/>
      <c r="G678" s="778"/>
      <c r="H678" s="778"/>
      <c r="I678" s="778"/>
      <c r="J678" s="779"/>
    </row>
    <row r="679" spans="1:10" ht="19.5" customHeight="1">
      <c r="A679" s="776"/>
      <c r="B679" s="1457" t="s">
        <v>627</v>
      </c>
      <c r="C679" s="77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538" t="s">
        <v>628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465" t="s">
        <v>629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211"/>
      <c r="B682" s="731" t="s">
        <v>619</v>
      </c>
      <c r="C682" s="681"/>
      <c r="D682" s="132"/>
      <c r="E682" s="132"/>
      <c r="F682" s="132"/>
      <c r="G682" s="132"/>
      <c r="H682" s="132"/>
      <c r="I682" s="132"/>
      <c r="J682" s="522"/>
    </row>
    <row r="683" spans="1:10" ht="19.5" customHeight="1">
      <c r="A683" s="776"/>
      <c r="B683" s="1540" t="s">
        <v>620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1541"/>
      <c r="B684" s="1542" t="s">
        <v>621</v>
      </c>
      <c r="C684" s="1543"/>
      <c r="D684" s="1544"/>
      <c r="E684" s="1544"/>
      <c r="F684" s="1544"/>
      <c r="G684" s="1544"/>
      <c r="H684" s="1544"/>
      <c r="I684" s="1544"/>
      <c r="J684" s="1545"/>
    </row>
    <row r="685" spans="1:10" s="161" customFormat="1" ht="21" customHeight="1">
      <c r="A685" s="376"/>
      <c r="B685" s="780" t="s">
        <v>275</v>
      </c>
      <c r="C685" s="621"/>
      <c r="D685" s="258"/>
      <c r="E685" s="258"/>
      <c r="F685" s="258"/>
      <c r="G685" s="259"/>
      <c r="H685" s="259"/>
      <c r="I685" s="377"/>
      <c r="J685" s="727"/>
    </row>
    <row r="686" spans="1:10" ht="20.100000000000001" customHeight="1">
      <c r="A686" s="150"/>
      <c r="B686" s="404" t="s">
        <v>322</v>
      </c>
      <c r="C686" s="682"/>
      <c r="D686" s="155"/>
      <c r="E686" s="155"/>
      <c r="F686" s="155"/>
      <c r="G686" s="155"/>
      <c r="H686" s="155"/>
      <c r="I686" s="152"/>
      <c r="J686" s="728"/>
    </row>
    <row r="687" spans="1:10" ht="20.100000000000001" customHeight="1">
      <c r="A687" s="13"/>
      <c r="B687" s="398" t="s">
        <v>345</v>
      </c>
      <c r="C687" s="1902">
        <f>C652+C674</f>
        <v>10</v>
      </c>
      <c r="D687" s="16"/>
      <c r="E687" s="16"/>
      <c r="F687" s="16"/>
      <c r="G687" s="16"/>
      <c r="H687" s="16"/>
      <c r="I687" s="16"/>
      <c r="J687" s="729"/>
    </row>
    <row r="688" spans="1:10" ht="20.100000000000001" customHeight="1">
      <c r="A688" s="399"/>
      <c r="B688" s="400" t="s">
        <v>346</v>
      </c>
      <c r="C688" s="1903">
        <v>0</v>
      </c>
      <c r="D688" s="401"/>
      <c r="E688" s="401"/>
      <c r="F688" s="401"/>
      <c r="G688" s="401"/>
      <c r="H688" s="401"/>
      <c r="I688" s="401"/>
      <c r="J688" s="692"/>
    </row>
    <row r="689" spans="1:10" ht="20.100000000000001" customHeight="1">
      <c r="A689" s="8"/>
      <c r="B689" s="154"/>
      <c r="C689" s="683"/>
      <c r="D689" s="4"/>
      <c r="E689" s="4"/>
      <c r="F689" s="4"/>
      <c r="G689" s="4"/>
      <c r="H689" s="4"/>
      <c r="I689" s="4"/>
      <c r="J689" s="684"/>
    </row>
    <row r="690" spans="1:10" ht="20.100000000000001" customHeight="1">
      <c r="A690" s="8"/>
      <c r="B690" s="153"/>
      <c r="C690" s="683"/>
      <c r="D690" s="4"/>
      <c r="E690" s="4"/>
      <c r="F690" s="4"/>
      <c r="G690" s="4"/>
      <c r="H690" s="4"/>
      <c r="I690" s="4"/>
      <c r="J690" s="684"/>
    </row>
    <row r="691" spans="1:10" ht="20.100000000000001" customHeight="1">
      <c r="A691" s="136"/>
      <c r="B691" s="111"/>
      <c r="C691" s="684"/>
      <c r="D691" s="26"/>
      <c r="E691" s="26"/>
      <c r="F691" s="26"/>
      <c r="G691" s="82"/>
      <c r="H691" s="82"/>
      <c r="I691" s="25"/>
      <c r="J691" s="698"/>
    </row>
    <row r="692" spans="1:10" ht="20.100000000000001" customHeight="1">
      <c r="A692" s="136"/>
      <c r="B692" s="111"/>
      <c r="C692" s="684"/>
      <c r="D692" s="26"/>
      <c r="E692" s="26"/>
      <c r="F692" s="26"/>
      <c r="G692" s="82"/>
      <c r="H692" s="82"/>
      <c r="I692" s="25"/>
      <c r="J692" s="698"/>
    </row>
    <row r="693" spans="1:10" ht="20.100000000000001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20.100000000000001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20.100000000000001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8.75" customHeight="1">
      <c r="A696" s="72"/>
      <c r="B696" s="77" t="s">
        <v>68</v>
      </c>
      <c r="C696" s="669"/>
      <c r="D696" s="68"/>
      <c r="E696" s="68"/>
      <c r="F696" s="68"/>
      <c r="G696" s="68"/>
      <c r="H696" s="68"/>
      <c r="I696" s="68"/>
      <c r="J696" s="685" t="s">
        <v>703</v>
      </c>
    </row>
    <row r="697" spans="1:10" ht="18.75" customHeight="1">
      <c r="A697" s="234"/>
      <c r="B697" s="402" t="s">
        <v>233</v>
      </c>
      <c r="C697" s="669"/>
      <c r="D697" s="188"/>
      <c r="E697" s="188"/>
      <c r="F697" s="188"/>
      <c r="G697" s="188"/>
      <c r="H697" s="188"/>
      <c r="I697" s="188"/>
      <c r="J697" s="669"/>
    </row>
    <row r="698" spans="1:10" ht="18.75" customHeight="1">
      <c r="A698" s="234"/>
      <c r="B698" s="402" t="s">
        <v>349</v>
      </c>
      <c r="C698" s="669"/>
      <c r="D698" s="188"/>
      <c r="E698" s="188"/>
      <c r="F698" s="188"/>
      <c r="G698" s="188"/>
      <c r="H698" s="188"/>
      <c r="I698" s="188"/>
      <c r="J698" s="669"/>
    </row>
    <row r="699" spans="1:10" ht="20.100000000000001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235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8.75" customHeight="1">
      <c r="A701" s="234"/>
      <c r="B701" s="402" t="s">
        <v>276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1554" t="s">
        <v>666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s="169" customFormat="1" ht="18" customHeight="1">
      <c r="A703" s="163" t="s">
        <v>3</v>
      </c>
      <c r="B703" s="164" t="s">
        <v>0</v>
      </c>
      <c r="C703" s="1609" t="s">
        <v>428</v>
      </c>
      <c r="D703" s="165"/>
      <c r="E703" s="166"/>
      <c r="F703" s="166" t="s">
        <v>2</v>
      </c>
      <c r="G703" s="167"/>
      <c r="H703" s="168"/>
      <c r="I703" s="983" t="s">
        <v>122</v>
      </c>
      <c r="J703" s="983" t="s">
        <v>122</v>
      </c>
    </row>
    <row r="704" spans="1:10" s="169" customFormat="1" ht="18" customHeight="1">
      <c r="A704" s="170"/>
      <c r="B704" s="171"/>
      <c r="C704" s="1610" t="s">
        <v>434</v>
      </c>
      <c r="D704" s="172">
        <v>1</v>
      </c>
      <c r="E704" s="172">
        <v>2</v>
      </c>
      <c r="F704" s="172">
        <v>3</v>
      </c>
      <c r="G704" s="172">
        <v>4</v>
      </c>
      <c r="H704" s="172">
        <v>5</v>
      </c>
      <c r="I704" s="984" t="s">
        <v>121</v>
      </c>
      <c r="J704" s="984" t="s">
        <v>39</v>
      </c>
    </row>
    <row r="705" spans="1:10" s="169" customFormat="1" ht="18.75" customHeight="1">
      <c r="A705" s="767"/>
      <c r="B705" s="768"/>
      <c r="C705" s="768"/>
      <c r="D705" s="769"/>
      <c r="E705" s="769"/>
      <c r="F705" s="769"/>
      <c r="G705" s="769"/>
      <c r="H705" s="769"/>
      <c r="I705" s="985" t="s">
        <v>305</v>
      </c>
      <c r="J705" s="985" t="s">
        <v>274</v>
      </c>
    </row>
    <row r="706" spans="1:10" ht="17.25" customHeight="1">
      <c r="A706" s="366"/>
      <c r="B706" s="181" t="s">
        <v>9</v>
      </c>
      <c r="C706" s="646"/>
      <c r="D706" s="282"/>
      <c r="E706" s="282"/>
      <c r="F706" s="282"/>
      <c r="G706" s="283"/>
      <c r="H706" s="283"/>
      <c r="I706" s="185"/>
      <c r="J706" s="711"/>
    </row>
    <row r="707" spans="1:10" ht="19.5" customHeight="1">
      <c r="A707" s="394">
        <v>1</v>
      </c>
      <c r="B707" s="1550" t="s">
        <v>631</v>
      </c>
      <c r="C707" s="604">
        <v>5</v>
      </c>
      <c r="D707" s="2486" t="s">
        <v>716</v>
      </c>
      <c r="E707" s="2487"/>
      <c r="F707" s="2487"/>
      <c r="G707" s="2487"/>
      <c r="H707" s="2488"/>
      <c r="I707" s="1907" t="s">
        <v>1</v>
      </c>
      <c r="J707" s="1904"/>
    </row>
    <row r="708" spans="1:10" ht="19.5" customHeight="1">
      <c r="A708" s="1556"/>
      <c r="B708" s="1557" t="s">
        <v>632</v>
      </c>
      <c r="C708" s="822"/>
      <c r="D708" s="2489" t="s">
        <v>717</v>
      </c>
      <c r="E708" s="2490"/>
      <c r="F708" s="2490"/>
      <c r="G708" s="2490"/>
      <c r="H708" s="2491"/>
      <c r="I708" s="1905"/>
      <c r="J708" s="1905"/>
    </row>
    <row r="709" spans="1:10" ht="18.75" customHeight="1">
      <c r="A709" s="1556"/>
      <c r="B709" s="1557" t="s">
        <v>633</v>
      </c>
      <c r="C709" s="822"/>
      <c r="D709" s="1560"/>
      <c r="E709" s="1487"/>
      <c r="F709" s="1487"/>
      <c r="G709" s="1487"/>
      <c r="H709" s="598"/>
      <c r="I709" s="1420"/>
      <c r="J709" s="779"/>
    </row>
    <row r="710" spans="1:10" ht="19.5" customHeight="1">
      <c r="A710" s="1556"/>
      <c r="B710" s="1557" t="s">
        <v>634</v>
      </c>
      <c r="C710" s="822"/>
      <c r="D710" s="1560"/>
      <c r="E710" s="1487"/>
      <c r="F710" s="1487"/>
      <c r="G710" s="1487"/>
      <c r="H710" s="598"/>
      <c r="I710" s="1420"/>
      <c r="J710" s="779"/>
    </row>
    <row r="711" spans="1:10" ht="19.5" customHeight="1">
      <c r="A711" s="211"/>
      <c r="B711" s="1557" t="s">
        <v>635</v>
      </c>
      <c r="C711" s="522"/>
      <c r="D711" s="1561"/>
      <c r="E711" s="669"/>
      <c r="F711" s="669"/>
      <c r="G711" s="669"/>
      <c r="H711" s="103"/>
      <c r="I711" s="779"/>
      <c r="J711" s="779"/>
    </row>
    <row r="712" spans="1:10" ht="19.5" customHeight="1">
      <c r="A712" s="211"/>
      <c r="B712" s="1558" t="s">
        <v>636</v>
      </c>
      <c r="C712" s="522"/>
      <c r="D712" s="1561"/>
      <c r="E712" s="669"/>
      <c r="F712" s="669"/>
      <c r="G712" s="669"/>
      <c r="H712" s="669"/>
      <c r="I712" s="779"/>
      <c r="J712" s="779"/>
    </row>
    <row r="713" spans="1:10" ht="19.5" customHeight="1">
      <c r="A713" s="776"/>
      <c r="B713" s="1558" t="s">
        <v>637</v>
      </c>
      <c r="C713" s="779"/>
      <c r="D713" s="1561"/>
      <c r="E713" s="669"/>
      <c r="F713" s="669"/>
      <c r="G713" s="669"/>
      <c r="H713" s="669"/>
      <c r="I713" s="779"/>
      <c r="J713" s="779"/>
    </row>
    <row r="714" spans="1:10" ht="19.5" customHeight="1">
      <c r="A714" s="776"/>
      <c r="B714" s="1558" t="s">
        <v>638</v>
      </c>
      <c r="C714" s="779"/>
      <c r="D714" s="1561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558" t="s">
        <v>639</v>
      </c>
      <c r="C715" s="779"/>
      <c r="D715" s="1561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558" t="s">
        <v>640</v>
      </c>
      <c r="C716" s="779"/>
      <c r="D716" s="1561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559" t="s">
        <v>641</v>
      </c>
      <c r="C717" s="779"/>
      <c r="D717" s="1561"/>
      <c r="E717" s="669"/>
      <c r="F717" s="669"/>
      <c r="G717" s="669"/>
      <c r="H717" s="669"/>
      <c r="I717" s="1906"/>
      <c r="J717" s="1906"/>
    </row>
    <row r="718" spans="1:10" ht="19.5" customHeight="1">
      <c r="A718" s="1546"/>
      <c r="B718" s="1563"/>
      <c r="C718" s="1417"/>
      <c r="D718" s="1417"/>
      <c r="E718" s="1417"/>
      <c r="F718" s="1417"/>
      <c r="G718" s="1417"/>
      <c r="H718" s="1417"/>
      <c r="I718" s="1417"/>
      <c r="J718" s="1417"/>
    </row>
    <row r="719" spans="1:10" ht="19.5" customHeight="1">
      <c r="A719" s="234"/>
      <c r="B719" s="1562"/>
      <c r="C719" s="669"/>
      <c r="D719" s="669"/>
      <c r="E719" s="669"/>
      <c r="F719" s="669"/>
      <c r="G719" s="669"/>
      <c r="H719" s="669"/>
      <c r="I719" s="669"/>
      <c r="J719" s="669"/>
    </row>
    <row r="720" spans="1:10" ht="19.5" customHeight="1">
      <c r="A720" s="234"/>
      <c r="B720" s="1562"/>
      <c r="C720" s="669"/>
      <c r="D720" s="669"/>
      <c r="E720" s="669"/>
      <c r="F720" s="669"/>
      <c r="G720" s="669"/>
      <c r="H720" s="669"/>
      <c r="I720" s="669"/>
      <c r="J720" s="669"/>
    </row>
    <row r="721" spans="1:10" ht="19.5" customHeight="1">
      <c r="A721" s="234"/>
      <c r="B721" s="1562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562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500"/>
      <c r="B723" s="77" t="s">
        <v>68</v>
      </c>
      <c r="C723" s="669"/>
      <c r="D723" s="68"/>
      <c r="E723" s="68"/>
      <c r="F723" s="68"/>
      <c r="G723" s="68"/>
      <c r="H723" s="78"/>
      <c r="I723" s="78"/>
      <c r="J723" s="685" t="s">
        <v>704</v>
      </c>
    </row>
    <row r="724" spans="1:10" s="169" customFormat="1" ht="18" customHeight="1">
      <c r="A724" s="163" t="s">
        <v>3</v>
      </c>
      <c r="B724" s="164" t="s">
        <v>0</v>
      </c>
      <c r="C724" s="1609" t="s">
        <v>428</v>
      </c>
      <c r="D724" s="165"/>
      <c r="E724" s="166"/>
      <c r="F724" s="166" t="s">
        <v>2</v>
      </c>
      <c r="G724" s="167"/>
      <c r="H724" s="168"/>
      <c r="I724" s="983" t="s">
        <v>122</v>
      </c>
      <c r="J724" s="983" t="s">
        <v>122</v>
      </c>
    </row>
    <row r="725" spans="1:10" s="169" customFormat="1" ht="18" customHeight="1">
      <c r="A725" s="170"/>
      <c r="B725" s="171"/>
      <c r="C725" s="1610" t="s">
        <v>434</v>
      </c>
      <c r="D725" s="172">
        <v>1</v>
      </c>
      <c r="E725" s="172">
        <v>2</v>
      </c>
      <c r="F725" s="172">
        <v>3</v>
      </c>
      <c r="G725" s="172">
        <v>4</v>
      </c>
      <c r="H725" s="172">
        <v>5</v>
      </c>
      <c r="I725" s="984" t="s">
        <v>121</v>
      </c>
      <c r="J725" s="984" t="s">
        <v>39</v>
      </c>
    </row>
    <row r="726" spans="1:10" s="169" customFormat="1" ht="18.75" customHeight="1">
      <c r="A726" s="767"/>
      <c r="B726" s="768"/>
      <c r="C726" s="768"/>
      <c r="D726" s="769"/>
      <c r="E726" s="769"/>
      <c r="F726" s="769"/>
      <c r="G726" s="769"/>
      <c r="H726" s="769"/>
      <c r="I726" s="985" t="s">
        <v>305</v>
      </c>
      <c r="J726" s="985" t="s">
        <v>274</v>
      </c>
    </row>
    <row r="727" spans="1:10" ht="17.25" customHeight="1">
      <c r="A727" s="366"/>
      <c r="B727" s="181" t="s">
        <v>9</v>
      </c>
      <c r="C727" s="646"/>
      <c r="D727" s="282"/>
      <c r="E727" s="282"/>
      <c r="F727" s="282"/>
      <c r="G727" s="283"/>
      <c r="H727" s="283"/>
      <c r="I727" s="185"/>
      <c r="J727" s="711"/>
    </row>
    <row r="728" spans="1:10" ht="19.5" customHeight="1">
      <c r="A728" s="394">
        <v>2</v>
      </c>
      <c r="B728" s="1550" t="s">
        <v>642</v>
      </c>
      <c r="C728" s="604">
        <v>5</v>
      </c>
      <c r="D728" s="591" t="s">
        <v>21</v>
      </c>
      <c r="E728" s="591" t="s">
        <v>22</v>
      </c>
      <c r="F728" s="591" t="s">
        <v>23</v>
      </c>
      <c r="G728" s="591" t="s">
        <v>14</v>
      </c>
      <c r="H728" s="592" t="s">
        <v>8</v>
      </c>
      <c r="I728" s="1688" t="s">
        <v>1</v>
      </c>
      <c r="J728" s="1895"/>
    </row>
    <row r="729" spans="1:10" ht="19.5" customHeight="1">
      <c r="A729" s="211"/>
      <c r="B729" s="191" t="s">
        <v>573</v>
      </c>
      <c r="C729" s="1689"/>
      <c r="D729" s="1689"/>
      <c r="E729" s="1689"/>
      <c r="F729" s="1689"/>
      <c r="G729" s="1689"/>
      <c r="H729" s="94" t="s">
        <v>48</v>
      </c>
      <c r="I729" s="1689"/>
      <c r="J729" s="1689"/>
    </row>
    <row r="730" spans="1:10" ht="19.5" customHeight="1">
      <c r="A730" s="211"/>
      <c r="B730" s="395" t="s">
        <v>643</v>
      </c>
      <c r="C730" s="522"/>
      <c r="D730" s="132"/>
      <c r="E730" s="132"/>
      <c r="F730" s="132"/>
      <c r="G730" s="132"/>
      <c r="H730" s="132"/>
      <c r="I730" s="132"/>
      <c r="J730" s="522"/>
    </row>
    <row r="731" spans="1:10" ht="19.5" customHeight="1">
      <c r="A731" s="776"/>
      <c r="B731" s="395" t="s">
        <v>644</v>
      </c>
      <c r="C731" s="779"/>
      <c r="D731" s="778"/>
      <c r="E731" s="778"/>
      <c r="F731" s="778"/>
      <c r="G731" s="778"/>
      <c r="H731" s="778"/>
      <c r="I731" s="778"/>
      <c r="J731" s="779"/>
    </row>
    <row r="732" spans="1:10" ht="19.5" customHeight="1">
      <c r="A732" s="776"/>
      <c r="B732" s="731" t="s">
        <v>645</v>
      </c>
      <c r="C732" s="779"/>
      <c r="D732" s="778"/>
      <c r="E732" s="778"/>
      <c r="F732" s="778"/>
      <c r="G732" s="778"/>
      <c r="H732" s="778"/>
      <c r="I732" s="778"/>
      <c r="J732" s="779"/>
    </row>
    <row r="733" spans="1:10" ht="19.5" customHeight="1">
      <c r="A733" s="211"/>
      <c r="B733" s="731" t="s">
        <v>618</v>
      </c>
      <c r="C733" s="522"/>
      <c r="D733" s="132"/>
      <c r="E733" s="132"/>
      <c r="F733" s="132"/>
      <c r="G733" s="132"/>
      <c r="H733" s="132"/>
      <c r="I733" s="132"/>
      <c r="J733" s="522"/>
    </row>
    <row r="734" spans="1:10" ht="19.5" customHeight="1">
      <c r="A734" s="211"/>
      <c r="B734" s="395" t="s">
        <v>646</v>
      </c>
      <c r="C734" s="522"/>
      <c r="D734" s="132"/>
      <c r="E734" s="132"/>
      <c r="F734" s="132"/>
      <c r="G734" s="132"/>
      <c r="H734" s="132"/>
      <c r="I734" s="132"/>
      <c r="J734" s="522"/>
    </row>
    <row r="735" spans="1:10" ht="19.5" customHeight="1">
      <c r="A735" s="211"/>
      <c r="B735" s="395" t="s">
        <v>647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776"/>
      <c r="B736" s="395" t="s">
        <v>648</v>
      </c>
      <c r="C736" s="779"/>
      <c r="D736" s="778"/>
      <c r="E736" s="778"/>
      <c r="F736" s="778"/>
      <c r="G736" s="778"/>
      <c r="H736" s="778"/>
      <c r="I736" s="778"/>
      <c r="J736" s="779"/>
    </row>
    <row r="737" spans="1:10" ht="19.5" customHeight="1">
      <c r="A737" s="776"/>
      <c r="B737" s="1564" t="s">
        <v>649</v>
      </c>
      <c r="C737" s="779"/>
      <c r="D737" s="778"/>
      <c r="E737" s="778"/>
      <c r="F737" s="778"/>
      <c r="G737" s="778"/>
      <c r="H737" s="778"/>
      <c r="I737" s="778"/>
      <c r="J737" s="779"/>
    </row>
    <row r="738" spans="1:10" ht="19.5" customHeight="1">
      <c r="A738" s="1541"/>
      <c r="B738" s="1565" t="s">
        <v>650</v>
      </c>
      <c r="C738" s="1545"/>
      <c r="D738" s="1544"/>
      <c r="E738" s="1544"/>
      <c r="F738" s="1544"/>
      <c r="G738" s="1544"/>
      <c r="H738" s="1544"/>
      <c r="I738" s="1544"/>
      <c r="J738" s="1545"/>
    </row>
    <row r="739" spans="1:10" s="161" customFormat="1" ht="19.5" customHeight="1">
      <c r="A739" s="770"/>
      <c r="B739" s="781" t="s">
        <v>275</v>
      </c>
      <c r="C739" s="771"/>
      <c r="D739" s="772"/>
      <c r="E739" s="772"/>
      <c r="F739" s="772"/>
      <c r="G739" s="773"/>
      <c r="H739" s="773"/>
      <c r="I739" s="774"/>
      <c r="J739" s="775"/>
    </row>
    <row r="740" spans="1:10" s="383" customFormat="1" ht="19.5" customHeight="1">
      <c r="A740" s="403"/>
      <c r="B740" s="151" t="s">
        <v>321</v>
      </c>
      <c r="C740" s="1908"/>
      <c r="D740" s="405"/>
      <c r="E740" s="405"/>
      <c r="F740" s="405"/>
      <c r="G740" s="405"/>
      <c r="H740" s="405"/>
      <c r="I740" s="389"/>
      <c r="J740" s="728"/>
    </row>
    <row r="741" spans="1:10" s="161" customFormat="1" ht="18" customHeight="1">
      <c r="A741" s="13"/>
      <c r="B741" s="910" t="s">
        <v>347</v>
      </c>
      <c r="C741" s="1902">
        <f>C707+C728</f>
        <v>10</v>
      </c>
      <c r="D741" s="16"/>
      <c r="E741" s="16"/>
      <c r="F741" s="16"/>
      <c r="G741" s="16"/>
      <c r="H741" s="16"/>
      <c r="I741" s="16"/>
      <c r="J741" s="729"/>
    </row>
    <row r="742" spans="1:10" ht="21">
      <c r="A742" s="432"/>
      <c r="B742" s="911" t="s">
        <v>348</v>
      </c>
      <c r="C742" s="1903">
        <v>0</v>
      </c>
      <c r="D742" s="433"/>
      <c r="E742" s="433"/>
      <c r="F742" s="433"/>
      <c r="G742" s="433"/>
      <c r="H742" s="433"/>
      <c r="I742" s="433"/>
      <c r="J742" s="730"/>
    </row>
    <row r="743" spans="1:10" s="333" customFormat="1" ht="19.5" customHeight="1">
      <c r="A743" s="13"/>
      <c r="B743" s="910" t="s">
        <v>656</v>
      </c>
      <c r="C743" s="1902">
        <f>C630+C687+C741</f>
        <v>112</v>
      </c>
      <c r="D743" s="16"/>
      <c r="E743" s="16"/>
      <c r="F743" s="16"/>
      <c r="G743" s="16"/>
      <c r="H743" s="16"/>
      <c r="I743" s="16"/>
      <c r="J743" s="729"/>
    </row>
    <row r="744" spans="1:10" s="333" customFormat="1" ht="19.5" customHeight="1">
      <c r="A744" s="1566"/>
      <c r="B744" s="910" t="s">
        <v>657</v>
      </c>
      <c r="C744" s="1909">
        <f>C631+C687+C741</f>
        <v>107</v>
      </c>
      <c r="D744" s="1567"/>
      <c r="E744" s="1567"/>
      <c r="F744" s="1567"/>
      <c r="G744" s="1567"/>
      <c r="H744" s="1567"/>
      <c r="I744" s="1567"/>
      <c r="J744" s="1568"/>
    </row>
    <row r="745" spans="1:10" s="333" customFormat="1" ht="19.5" customHeight="1">
      <c r="A745" s="399"/>
      <c r="B745" s="911" t="s">
        <v>651</v>
      </c>
      <c r="C745" s="1902">
        <f>C632</f>
        <v>51</v>
      </c>
      <c r="D745" s="401"/>
      <c r="E745" s="401"/>
      <c r="F745" s="401"/>
      <c r="G745" s="401"/>
      <c r="H745" s="401"/>
      <c r="I745" s="401"/>
      <c r="J745" s="692"/>
    </row>
    <row r="746" spans="1:10" s="333" customFormat="1" ht="21">
      <c r="A746" s="399"/>
      <c r="B746" s="911" t="s">
        <v>652</v>
      </c>
      <c r="C746" s="1902">
        <f>C633</f>
        <v>2</v>
      </c>
      <c r="D746" s="401"/>
      <c r="E746" s="401"/>
      <c r="F746" s="401"/>
      <c r="G746" s="401"/>
      <c r="H746" s="401"/>
      <c r="I746" s="401"/>
      <c r="J746" s="692"/>
    </row>
    <row r="747" spans="1:10" s="333" customFormat="1" ht="20.100000000000001" customHeight="1">
      <c r="A747" s="399"/>
      <c r="B747" s="911" t="s">
        <v>655</v>
      </c>
      <c r="C747" s="1902">
        <f>C634</f>
        <v>3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20.100000000000001" customHeight="1">
      <c r="A748" s="436"/>
      <c r="C748" s="169"/>
      <c r="J748" s="685"/>
    </row>
    <row r="749" spans="1:10" s="333" customFormat="1" ht="20.100000000000001" customHeight="1">
      <c r="A749" s="436"/>
      <c r="C749" s="169"/>
      <c r="J749" s="685" t="s">
        <v>705</v>
      </c>
    </row>
    <row r="750" spans="1:10" s="333" customFormat="1" ht="20.100000000000001" customHeight="1">
      <c r="A750" s="436"/>
      <c r="B750" s="782" t="s">
        <v>653</v>
      </c>
      <c r="C750" s="169"/>
      <c r="J750" s="169"/>
    </row>
    <row r="751" spans="1:10" s="333" customFormat="1" ht="20.100000000000001" customHeight="1">
      <c r="A751" s="436"/>
      <c r="B751" s="783" t="s">
        <v>654</v>
      </c>
      <c r="C751" s="169"/>
      <c r="J751" s="169"/>
    </row>
    <row r="752" spans="1:10" s="333" customFormat="1" ht="20.100000000000001" customHeight="1">
      <c r="A752" s="436"/>
      <c r="B752" s="437" t="s">
        <v>658</v>
      </c>
      <c r="C752" s="169"/>
      <c r="J752" s="169"/>
    </row>
    <row r="753" spans="1:10" s="333" customFormat="1" ht="20.100000000000001" customHeight="1">
      <c r="A753" s="436"/>
      <c r="B753" s="437" t="s">
        <v>659</v>
      </c>
      <c r="C753" s="169"/>
      <c r="J753" s="169"/>
    </row>
    <row r="754" spans="1:10" s="333" customFormat="1" ht="20.100000000000001" customHeight="1">
      <c r="A754" s="436"/>
      <c r="B754" s="437" t="s">
        <v>660</v>
      </c>
      <c r="C754" s="169"/>
      <c r="J754" s="169"/>
    </row>
    <row r="755" spans="1:10" s="333" customFormat="1" ht="20.100000000000001" customHeight="1">
      <c r="A755" s="436"/>
      <c r="B755" s="437" t="s">
        <v>661</v>
      </c>
      <c r="C755" s="169"/>
      <c r="J755" s="169"/>
    </row>
    <row r="756" spans="1:10" s="333" customFormat="1" ht="20.100000000000001" customHeight="1">
      <c r="A756" s="436"/>
      <c r="B756" s="437" t="s">
        <v>667</v>
      </c>
      <c r="C756" s="169"/>
      <c r="J756" s="169"/>
    </row>
    <row r="757" spans="1:10" s="333" customFormat="1" ht="20.100000000000001" customHeight="1">
      <c r="A757" s="436"/>
      <c r="B757" s="437" t="s">
        <v>662</v>
      </c>
      <c r="C757" s="169"/>
      <c r="J757" s="169"/>
    </row>
    <row r="758" spans="1:10" s="333" customFormat="1" ht="20.100000000000001" customHeight="1">
      <c r="A758" s="436"/>
      <c r="B758" s="437" t="s">
        <v>664</v>
      </c>
      <c r="C758" s="169"/>
      <c r="J758" s="169"/>
    </row>
    <row r="759" spans="1:10" s="333" customFormat="1" ht="20.100000000000001" customHeight="1">
      <c r="A759" s="436"/>
      <c r="B759" s="437" t="s">
        <v>663</v>
      </c>
      <c r="C759" s="169"/>
      <c r="J759" s="169"/>
    </row>
    <row r="760" spans="1:10" s="333" customFormat="1" ht="20.100000000000001" customHeight="1">
      <c r="A760" s="436"/>
      <c r="B760" s="437" t="s">
        <v>665</v>
      </c>
      <c r="C760" s="169"/>
      <c r="J760" s="169"/>
    </row>
    <row r="761" spans="1:10" s="333" customFormat="1" ht="19.149999999999999" customHeight="1">
      <c r="A761" s="436"/>
      <c r="B761" s="783"/>
      <c r="C761" s="169"/>
      <c r="J761" s="169"/>
    </row>
    <row r="762" spans="1:10" s="333" customFormat="1" ht="20.100000000000001" customHeight="1">
      <c r="A762" s="436"/>
      <c r="B762" s="783" t="s">
        <v>668</v>
      </c>
      <c r="C762" s="169"/>
      <c r="J762" s="169"/>
    </row>
    <row r="763" spans="1:10" s="333" customFormat="1" ht="20.100000000000001" customHeight="1">
      <c r="A763" s="436"/>
      <c r="B763" s="333" t="s">
        <v>669</v>
      </c>
      <c r="C763" s="169"/>
      <c r="J763" s="169"/>
    </row>
    <row r="769" spans="2:2" ht="20.100000000000001" customHeight="1">
      <c r="B769" s="1555"/>
    </row>
  </sheetData>
  <mergeCells count="9">
    <mergeCell ref="D707:H707"/>
    <mergeCell ref="D708:H708"/>
    <mergeCell ref="A1:J1"/>
    <mergeCell ref="B2:J2"/>
    <mergeCell ref="D253:H253"/>
    <mergeCell ref="B108:J108"/>
    <mergeCell ref="B109:J109"/>
    <mergeCell ref="B110:J110"/>
    <mergeCell ref="B111:J111"/>
  </mergeCells>
  <pageMargins left="0.59055118110236227" right="0.59055118110236227" top="0.59055118110236227" bottom="0.59055118110236227" header="0.31496062992125984" footer="0.31496062992125984"/>
  <pageSetup paperSize="9" scale="95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topLeftCell="A22" zoomScale="120" zoomScaleNormal="130" zoomScaleSheetLayoutView="120" workbookViewId="0">
      <selection activeCell="B20" sqref="B20"/>
    </sheetView>
  </sheetViews>
  <sheetFormatPr defaultColWidth="9" defaultRowHeight="19.5"/>
  <cols>
    <col min="1" max="1" width="10.625" style="731" customWidth="1"/>
    <col min="2" max="2" width="61.375" style="731" customWidth="1"/>
    <col min="3" max="3" width="8.625" style="731" customWidth="1"/>
    <col min="4" max="4" width="12.25" style="731" customWidth="1"/>
    <col min="5" max="5" width="10.875" style="731" customWidth="1"/>
    <col min="6" max="6" width="14.375" style="731" customWidth="1"/>
    <col min="7" max="16384" width="9" style="731"/>
  </cols>
  <sheetData>
    <row r="1" spans="1:6" ht="18.75" customHeight="1">
      <c r="B1" s="738"/>
      <c r="F1" s="685" t="s">
        <v>675</v>
      </c>
    </row>
    <row r="2" spans="1:6" ht="18" customHeight="1">
      <c r="A2" s="2498" t="s">
        <v>718</v>
      </c>
      <c r="B2" s="2498"/>
      <c r="C2" s="2498"/>
      <c r="D2" s="2498"/>
      <c r="E2" s="2498"/>
    </row>
    <row r="3" spans="1:6" ht="16.5" customHeight="1">
      <c r="A3" s="931" t="s">
        <v>314</v>
      </c>
      <c r="B3" s="932" t="s">
        <v>273</v>
      </c>
      <c r="C3" s="933" t="s">
        <v>263</v>
      </c>
      <c r="D3" s="934" t="s">
        <v>264</v>
      </c>
      <c r="E3" s="935" t="s">
        <v>263</v>
      </c>
      <c r="F3" s="933" t="s">
        <v>350</v>
      </c>
    </row>
    <row r="4" spans="1:6" ht="16.5" customHeight="1">
      <c r="A4" s="936" t="s">
        <v>131</v>
      </c>
      <c r="B4" s="937"/>
      <c r="C4" s="938" t="s">
        <v>259</v>
      </c>
      <c r="D4" s="939" t="s">
        <v>265</v>
      </c>
      <c r="E4" s="940" t="s">
        <v>264</v>
      </c>
      <c r="F4" s="938" t="s">
        <v>352</v>
      </c>
    </row>
    <row r="5" spans="1:6" ht="16.5" customHeight="1">
      <c r="A5" s="936"/>
      <c r="B5" s="937"/>
      <c r="C5" s="938" t="s">
        <v>270</v>
      </c>
      <c r="D5" s="939"/>
      <c r="E5" s="940" t="s">
        <v>265</v>
      </c>
      <c r="F5" s="938" t="s">
        <v>351</v>
      </c>
    </row>
    <row r="6" spans="1:6" s="735" customFormat="1" ht="16.5" customHeight="1">
      <c r="A6" s="874" t="s">
        <v>9</v>
      </c>
      <c r="B6" s="849"/>
      <c r="C6" s="861"/>
      <c r="D6" s="862"/>
      <c r="E6" s="854"/>
      <c r="F6" s="841"/>
    </row>
    <row r="7" spans="1:6" s="735" customFormat="1" ht="16.5" customHeight="1">
      <c r="A7" s="736" t="s">
        <v>114</v>
      </c>
      <c r="B7" s="848" t="s">
        <v>670</v>
      </c>
      <c r="C7" s="863">
        <v>30</v>
      </c>
      <c r="D7" s="1602" t="s">
        <v>337</v>
      </c>
      <c r="E7" s="855" t="s">
        <v>337</v>
      </c>
      <c r="F7" s="1605" t="s">
        <v>337</v>
      </c>
    </row>
    <row r="8" spans="1:6" s="735" customFormat="1" ht="16.5" customHeight="1">
      <c r="A8" s="737"/>
      <c r="B8" s="848" t="s">
        <v>755</v>
      </c>
      <c r="C8" s="863"/>
      <c r="D8" s="1602"/>
      <c r="E8" s="855"/>
      <c r="F8" s="1605"/>
    </row>
    <row r="9" spans="1:6" s="735" customFormat="1" ht="16.5" customHeight="1">
      <c r="A9" s="737"/>
      <c r="B9" s="848" t="s">
        <v>260</v>
      </c>
      <c r="C9" s="863"/>
      <c r="D9" s="1602"/>
      <c r="E9" s="855"/>
      <c r="F9" s="1605"/>
    </row>
    <row r="10" spans="1:6" s="735" customFormat="1" ht="16.5" customHeight="1">
      <c r="A10" s="732" t="s">
        <v>261</v>
      </c>
      <c r="B10" s="1569" t="s">
        <v>670</v>
      </c>
      <c r="C10" s="865">
        <v>30</v>
      </c>
      <c r="D10" s="1603" t="s">
        <v>337</v>
      </c>
      <c r="E10" s="856" t="s">
        <v>337</v>
      </c>
      <c r="F10" s="1606" t="s">
        <v>337</v>
      </c>
    </row>
    <row r="11" spans="1:6" s="735" customFormat="1" ht="16.5" customHeight="1">
      <c r="A11" s="737"/>
      <c r="B11" s="1570" t="s">
        <v>755</v>
      </c>
      <c r="C11" s="863"/>
      <c r="D11" s="1602"/>
      <c r="E11" s="855"/>
      <c r="F11" s="1605"/>
    </row>
    <row r="12" spans="1:6" s="735" customFormat="1" ht="16.5" customHeight="1">
      <c r="A12" s="733"/>
      <c r="B12" s="1571" t="s">
        <v>260</v>
      </c>
      <c r="C12" s="867"/>
      <c r="D12" s="1604"/>
      <c r="E12" s="857"/>
      <c r="F12" s="1607"/>
    </row>
    <row r="13" spans="1:6" s="735" customFormat="1" ht="16.5" customHeight="1">
      <c r="A13" s="736" t="s">
        <v>112</v>
      </c>
      <c r="B13" s="848" t="s">
        <v>671</v>
      </c>
      <c r="C13" s="863">
        <v>29</v>
      </c>
      <c r="D13" s="1603" t="s">
        <v>337</v>
      </c>
      <c r="E13" s="856" t="s">
        <v>337</v>
      </c>
      <c r="F13" s="1606" t="s">
        <v>337</v>
      </c>
    </row>
    <row r="14" spans="1:6" s="735" customFormat="1" ht="16.5" customHeight="1">
      <c r="A14" s="737"/>
      <c r="B14" s="848" t="s">
        <v>755</v>
      </c>
      <c r="C14" s="863"/>
      <c r="D14" s="1602"/>
      <c r="E14" s="855"/>
      <c r="F14" s="842"/>
    </row>
    <row r="15" spans="1:6" s="735" customFormat="1" ht="16.5" customHeight="1">
      <c r="A15" s="737"/>
      <c r="B15" s="848" t="s">
        <v>260</v>
      </c>
      <c r="C15" s="863"/>
      <c r="D15" s="1602"/>
      <c r="E15" s="855"/>
      <c r="F15" s="842"/>
    </row>
    <row r="16" spans="1:6" s="735" customFormat="1" ht="16.5" customHeight="1">
      <c r="A16" s="875" t="s">
        <v>131</v>
      </c>
      <c r="B16" s="852"/>
      <c r="C16" s="868"/>
      <c r="D16" s="869"/>
      <c r="E16" s="858"/>
      <c r="F16" s="845"/>
    </row>
    <row r="17" spans="1:6" s="735" customFormat="1" ht="16.5" customHeight="1">
      <c r="A17" s="736" t="s">
        <v>95</v>
      </c>
      <c r="B17" s="848" t="s">
        <v>759</v>
      </c>
      <c r="C17" s="863">
        <v>18</v>
      </c>
      <c r="D17" s="864" t="s">
        <v>271</v>
      </c>
      <c r="E17" s="855">
        <v>1</v>
      </c>
      <c r="F17" s="842" t="s">
        <v>1</v>
      </c>
    </row>
    <row r="18" spans="1:6" s="735" customFormat="1" ht="16.5" customHeight="1">
      <c r="A18" s="736"/>
      <c r="B18" s="848" t="s">
        <v>672</v>
      </c>
      <c r="C18" s="1572"/>
      <c r="D18" s="1573"/>
      <c r="E18" s="1574"/>
      <c r="F18" s="1575"/>
    </row>
    <row r="19" spans="1:6" s="735" customFormat="1" ht="16.5" customHeight="1">
      <c r="A19" s="748" t="s">
        <v>98</v>
      </c>
      <c r="B19" s="850"/>
      <c r="C19" s="870"/>
      <c r="D19" s="866" t="s">
        <v>269</v>
      </c>
      <c r="E19" s="856">
        <v>10</v>
      </c>
      <c r="F19" s="843" t="s">
        <v>97</v>
      </c>
    </row>
    <row r="20" spans="1:6" s="735" customFormat="1" ht="16.5" customHeight="1">
      <c r="A20" s="749"/>
      <c r="B20" s="848"/>
      <c r="C20" s="871"/>
      <c r="D20" s="876" t="s">
        <v>272</v>
      </c>
      <c r="E20" s="859"/>
      <c r="F20" s="846" t="s">
        <v>262</v>
      </c>
    </row>
    <row r="21" spans="1:6" s="735" customFormat="1" ht="16.5" customHeight="1">
      <c r="A21" s="734" t="s">
        <v>97</v>
      </c>
      <c r="B21" s="853" t="s">
        <v>268</v>
      </c>
      <c r="C21" s="872">
        <v>1</v>
      </c>
      <c r="D21" s="873" t="s">
        <v>272</v>
      </c>
      <c r="E21" s="860">
        <v>1</v>
      </c>
      <c r="F21" s="847"/>
    </row>
    <row r="22" spans="1:6" s="735" customFormat="1" ht="16.5" customHeight="1">
      <c r="A22" s="732" t="s">
        <v>124</v>
      </c>
      <c r="B22" s="850"/>
      <c r="C22" s="865"/>
      <c r="D22" s="866" t="s">
        <v>269</v>
      </c>
      <c r="E22" s="856">
        <v>1</v>
      </c>
      <c r="F22" s="843" t="s">
        <v>97</v>
      </c>
    </row>
    <row r="23" spans="1:6" s="735" customFormat="1" ht="16.5" customHeight="1">
      <c r="A23" s="750"/>
      <c r="B23" s="851"/>
      <c r="C23" s="867"/>
      <c r="D23" s="876" t="s">
        <v>272</v>
      </c>
      <c r="E23" s="877">
        <v>1</v>
      </c>
      <c r="F23" s="878" t="s">
        <v>262</v>
      </c>
    </row>
    <row r="24" spans="1:6" s="735" customFormat="1" ht="16.5" customHeight="1">
      <c r="A24" s="734" t="s">
        <v>262</v>
      </c>
      <c r="B24" s="853" t="s">
        <v>673</v>
      </c>
      <c r="C24" s="872">
        <v>1</v>
      </c>
      <c r="D24" s="873" t="s">
        <v>272</v>
      </c>
      <c r="E24" s="860">
        <v>1</v>
      </c>
      <c r="F24" s="847" t="s">
        <v>262</v>
      </c>
    </row>
    <row r="25" spans="1:6" s="735" customFormat="1" ht="16.5" customHeight="1">
      <c r="A25" s="750" t="s">
        <v>10</v>
      </c>
      <c r="B25" s="851"/>
      <c r="C25" s="844"/>
      <c r="D25" s="873" t="s">
        <v>272</v>
      </c>
      <c r="E25" s="860">
        <v>1</v>
      </c>
      <c r="F25" s="847" t="s">
        <v>262</v>
      </c>
    </row>
    <row r="26" spans="1:6" s="735" customFormat="1" ht="11.25" customHeight="1">
      <c r="A26" s="930"/>
      <c r="B26" s="930"/>
      <c r="C26" s="930"/>
      <c r="D26" s="930"/>
      <c r="E26" s="930"/>
      <c r="F26" s="930"/>
    </row>
  </sheetData>
  <mergeCells count="1">
    <mergeCell ref="A2:E2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ผนวก ง กรอกคะแนน รร.สธ.ฯ</vt:lpstr>
      <vt:lpstr>ผนวก ก สรุปจำนวน ตบช.</vt:lpstr>
      <vt:lpstr>มาตรฐาน เสนออนุมัติ </vt:lpstr>
      <vt:lpstr>สรุปหน่วยรับผิดชอบ</vt:lpstr>
      <vt:lpstr>'ผนวก ง กรอกคะแนน รร.สธ.ฯ'!Print_Area</vt:lpstr>
      <vt:lpstr>'มาตรฐาน เสนออนุมัติ 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</dc:creator>
  <cp:lastModifiedBy>174doqa</cp:lastModifiedBy>
  <cp:lastPrinted>2016-02-05T12:02:43Z</cp:lastPrinted>
  <dcterms:created xsi:type="dcterms:W3CDTF">2010-08-03T06:37:34Z</dcterms:created>
  <dcterms:modified xsi:type="dcterms:W3CDTF">2016-05-11T10:51:42Z</dcterms:modified>
</cp:coreProperties>
</file>