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5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6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7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8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9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0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12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3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4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15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MQA งป.61\รายงานผลการประเมินตนเอง มว.7 (ครั้งที่1-61))\"/>
    </mc:Choice>
  </mc:AlternateContent>
  <xr:revisionPtr revIDLastSave="0" documentId="10_ncr:8100000_{7B2F4136-D12B-4A89-864C-9D6F2F05A223}" xr6:coauthVersionLast="32" xr6:coauthVersionMax="32" xr10:uidLastSave="{00000000-0000-0000-0000-000000000000}"/>
  <bookViews>
    <workbookView xWindow="0" yWindow="0" windowWidth="18450" windowHeight="6420" firstSheet="6" activeTab="15" xr2:uid="{00000000-000D-0000-FFFF-FFFF00000000}"/>
  </bookViews>
  <sheets>
    <sheet name="7.1 (1)" sheetId="1" r:id="rId1"/>
    <sheet name="7.1 (2)" sheetId="2" r:id="rId2"/>
    <sheet name="7.2 (3,4)" sheetId="3" r:id="rId3"/>
    <sheet name="7.3 (5)" sheetId="4" r:id="rId4"/>
    <sheet name="7.3 (6)" sheetId="5" r:id="rId5"/>
    <sheet name="7.3 (7)" sheetId="6" r:id="rId6"/>
    <sheet name="7.3(8)" sheetId="7" r:id="rId7"/>
    <sheet name="7.4 (9)" sheetId="8" r:id="rId8"/>
    <sheet name="7.4 (10)" sheetId="9" r:id="rId9"/>
    <sheet name="7.4(11)" sheetId="10" r:id="rId10"/>
    <sheet name="7.4 (12)" sheetId="11" r:id="rId11"/>
    <sheet name="7.4 (13)" sheetId="12" r:id="rId12"/>
    <sheet name="7.5(14,15)" sheetId="13" r:id="rId13"/>
    <sheet name="7.5(16)" sheetId="14" r:id="rId14"/>
    <sheet name="7.5(17)" sheetId="15" r:id="rId15"/>
    <sheet name="7.5(18)ใหม่" sheetId="17" r:id="rId16"/>
  </sheets>
  <definedNames>
    <definedName name="_xlnm.Print_Area" localSheetId="0">'7.1 (1)'!$A$1:$BH$66</definedName>
    <definedName name="_xlnm.Print_Area" localSheetId="1">'7.1 (2)'!$A$1:$AH$92,'7.1 (2)'!$A$93:$B$101</definedName>
    <definedName name="_xlnm.Print_Area" localSheetId="2">'7.2 (3,4)'!$A$1:$AE$78,'7.2 (3,4)'!$A$80:$C$97</definedName>
    <definedName name="_xlnm.Print_Area" localSheetId="3">'7.3 (5)'!$A$1:$AB$70</definedName>
    <definedName name="_xlnm.Print_Area" localSheetId="4">'7.3 (6)'!$A$1:$AD$46</definedName>
    <definedName name="_xlnm.Print_Area" localSheetId="5">'7.3 (7)'!$A$1:$J$52</definedName>
    <definedName name="_xlnm.Print_Area" localSheetId="6">'7.3(8)'!$A$1:$AH$83</definedName>
    <definedName name="_xlnm.Print_Area" localSheetId="8">'7.4 (10)'!$A$1:$L$66</definedName>
    <definedName name="_xlnm.Print_Area" localSheetId="10">'7.4 (12)'!$A$1:$Q$50</definedName>
    <definedName name="_xlnm.Print_Area" localSheetId="11">'7.4 (13)'!$A$1:$Q$44</definedName>
    <definedName name="_xlnm.Print_Area" localSheetId="7">'7.4 (9)'!$A$1:$K$29</definedName>
    <definedName name="_xlnm.Print_Area" localSheetId="9">'7.4(11)'!$A$1:$AG$98</definedName>
    <definedName name="_xlnm.Print_Area" localSheetId="12">'7.5(14,15)'!$A$1:$Q$73</definedName>
    <definedName name="_xlnm.Print_Area" localSheetId="13">'7.5(16)'!$A$1:$AD$61</definedName>
    <definedName name="_xlnm.Print_Area" localSheetId="14">'7.5(17)'!$A$1:$I$30</definedName>
    <definedName name="_xlnm.Print_Area" localSheetId="15">'7.5(18)ใหม่'!$A$1:$AC$56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2" i="14" l="1"/>
  <c r="J9" i="13" l="1"/>
  <c r="M9" i="13"/>
  <c r="P41" i="13"/>
  <c r="M41" i="13"/>
  <c r="J41" i="13"/>
  <c r="J39" i="13"/>
  <c r="M39" i="13"/>
  <c r="P39" i="13"/>
  <c r="M13" i="13"/>
  <c r="J13" i="13"/>
  <c r="G13" i="13"/>
  <c r="M24" i="12"/>
  <c r="J24" i="12"/>
  <c r="G24" i="12"/>
  <c r="M21" i="12"/>
  <c r="J21" i="12"/>
  <c r="G21" i="12"/>
  <c r="M18" i="12"/>
  <c r="M9" i="12"/>
  <c r="J9" i="12"/>
  <c r="G9" i="12"/>
  <c r="H16" i="9"/>
  <c r="I16" i="9"/>
  <c r="J16" i="9"/>
  <c r="K19" i="4"/>
  <c r="J19" i="4"/>
  <c r="H19" i="4"/>
  <c r="I19" i="4" s="1"/>
  <c r="F19" i="4"/>
  <c r="E9" i="4"/>
  <c r="E11" i="4"/>
  <c r="E13" i="4"/>
  <c r="E15" i="4"/>
  <c r="E17" i="4"/>
  <c r="E19" i="4"/>
  <c r="C19" i="4"/>
  <c r="K9" i="4"/>
  <c r="K10" i="4"/>
  <c r="K11" i="4"/>
  <c r="K12" i="4"/>
  <c r="K13" i="4"/>
  <c r="K14" i="4"/>
  <c r="K15" i="4"/>
  <c r="K16" i="4"/>
  <c r="K17" i="4"/>
  <c r="K18" i="4"/>
  <c r="I9" i="4"/>
  <c r="I10" i="4"/>
  <c r="I11" i="4"/>
  <c r="I12" i="4"/>
  <c r="I13" i="4"/>
  <c r="I14" i="4"/>
  <c r="I15" i="4"/>
  <c r="I16" i="4"/>
  <c r="I17" i="4"/>
  <c r="I18" i="4"/>
  <c r="G9" i="4"/>
  <c r="G10" i="4"/>
  <c r="G11" i="4"/>
  <c r="G12" i="4"/>
  <c r="G13" i="4"/>
  <c r="G14" i="4"/>
  <c r="G15" i="4"/>
  <c r="G16" i="4"/>
  <c r="G17" i="4"/>
  <c r="G18" i="4"/>
  <c r="G19" i="4"/>
  <c r="E10" i="4"/>
  <c r="E12" i="4"/>
  <c r="E14" i="4"/>
  <c r="E16" i="4"/>
  <c r="E18" i="4"/>
  <c r="K8" i="4"/>
  <c r="I8" i="4"/>
  <c r="G8" i="4"/>
  <c r="E8" i="4"/>
  <c r="P27" i="5"/>
  <c r="Q27" i="5" s="1"/>
  <c r="O27" i="5"/>
  <c r="L27" i="5"/>
  <c r="J27" i="5"/>
  <c r="I27" i="5"/>
  <c r="G27" i="5"/>
  <c r="F27" i="5"/>
  <c r="M17" i="5"/>
  <c r="J17" i="5"/>
  <c r="M27" i="5"/>
  <c r="K27" i="5"/>
  <c r="G17" i="5"/>
  <c r="H17" i="5" s="1"/>
  <c r="F17" i="5"/>
  <c r="Q21" i="5"/>
  <c r="Q18" i="5"/>
  <c r="Q25" i="5"/>
  <c r="Q26" i="5"/>
  <c r="N25" i="5"/>
  <c r="N26" i="5"/>
  <c r="K25" i="5"/>
  <c r="K26" i="5"/>
  <c r="H25" i="5"/>
  <c r="H26" i="5"/>
  <c r="Q24" i="5"/>
  <c r="K18" i="5"/>
  <c r="N18" i="5"/>
  <c r="H18" i="5"/>
  <c r="H21" i="5"/>
  <c r="N21" i="5"/>
  <c r="K21" i="5"/>
  <c r="Q11" i="5"/>
  <c r="N15" i="5"/>
  <c r="K15" i="5"/>
  <c r="H15" i="5"/>
  <c r="N11" i="5"/>
  <c r="K11" i="5"/>
  <c r="Q8" i="5"/>
  <c r="N8" i="5"/>
  <c r="K8" i="5"/>
  <c r="H8" i="5"/>
  <c r="H11" i="5"/>
  <c r="N27" i="5" l="1"/>
  <c r="H27" i="5"/>
  <c r="V80" i="7"/>
  <c r="W80" i="7"/>
  <c r="U80" i="7"/>
  <c r="I19" i="3" l="1"/>
  <c r="G19" i="3"/>
  <c r="E19" i="3"/>
  <c r="I10" i="3"/>
  <c r="G10" i="3"/>
  <c r="E10" i="3"/>
  <c r="J68" i="2"/>
  <c r="G68" i="2"/>
  <c r="D68" i="2"/>
  <c r="G51" i="2"/>
  <c r="D51" i="2"/>
  <c r="G46" i="2"/>
  <c r="D46" i="2"/>
  <c r="J46" i="2"/>
  <c r="I27" i="17"/>
  <c r="G27" i="17"/>
  <c r="E27" i="17"/>
  <c r="I11" i="17"/>
  <c r="G11" i="17"/>
  <c r="E11" i="17"/>
  <c r="L14" i="14"/>
  <c r="K14" i="14"/>
  <c r="M11" i="14"/>
  <c r="M8" i="14"/>
  <c r="F14" i="14"/>
  <c r="E14" i="14"/>
  <c r="G14" i="14" s="1"/>
  <c r="G11" i="14"/>
  <c r="G8" i="14"/>
  <c r="M14" i="14" l="1"/>
  <c r="L83" i="7"/>
  <c r="K83" i="7"/>
  <c r="M83" i="7" s="1"/>
  <c r="I83" i="7"/>
  <c r="H83" i="7"/>
  <c r="F83" i="7"/>
  <c r="E83" i="7"/>
  <c r="G83" i="7" s="1"/>
  <c r="M66" i="7"/>
  <c r="J66" i="7"/>
  <c r="G66" i="7"/>
  <c r="M65" i="7"/>
  <c r="J65" i="7"/>
  <c r="G65" i="7"/>
  <c r="M64" i="7"/>
  <c r="J64" i="7"/>
  <c r="G64" i="7"/>
  <c r="M63" i="7"/>
  <c r="J63" i="7"/>
  <c r="G63" i="7"/>
  <c r="J38" i="7"/>
  <c r="F40" i="7"/>
  <c r="G40" i="7" s="1"/>
  <c r="E40" i="7"/>
  <c r="G36" i="7"/>
  <c r="L40" i="7"/>
  <c r="K40" i="7"/>
  <c r="I40" i="7"/>
  <c r="H40" i="7"/>
  <c r="M39" i="7"/>
  <c r="J39" i="7"/>
  <c r="G39" i="7"/>
  <c r="M38" i="7"/>
  <c r="G38" i="7"/>
  <c r="M37" i="7"/>
  <c r="J37" i="7"/>
  <c r="G37" i="7"/>
  <c r="M36" i="7"/>
  <c r="J36" i="7"/>
  <c r="L14" i="7"/>
  <c r="K14" i="7"/>
  <c r="I14" i="7"/>
  <c r="H14" i="7"/>
  <c r="J14" i="7" s="1"/>
  <c r="F14" i="7"/>
  <c r="E14" i="7"/>
  <c r="G14" i="7" s="1"/>
  <c r="M10" i="7"/>
  <c r="M11" i="7"/>
  <c r="M12" i="7"/>
  <c r="M13" i="7"/>
  <c r="J10" i="7"/>
  <c r="J11" i="7"/>
  <c r="J12" i="7"/>
  <c r="J13" i="7"/>
  <c r="G11" i="7"/>
  <c r="G12" i="7"/>
  <c r="G13" i="7"/>
  <c r="G10" i="7"/>
  <c r="M9" i="7"/>
  <c r="J9" i="7"/>
  <c r="N24" i="5"/>
  <c r="K24" i="5"/>
  <c r="H24" i="5"/>
  <c r="N14" i="5"/>
  <c r="K14" i="5"/>
  <c r="L17" i="5" s="1"/>
  <c r="N17" i="5" s="1"/>
  <c r="H14" i="5"/>
  <c r="I17" i="5" s="1"/>
  <c r="K17" i="5" s="1"/>
  <c r="M14" i="7" l="1"/>
  <c r="J83" i="7"/>
  <c r="M40" i="7"/>
  <c r="J40" i="7"/>
  <c r="K26" i="2"/>
  <c r="J26" i="2"/>
  <c r="L26" i="2" s="1"/>
  <c r="H26" i="2"/>
  <c r="G26" i="2"/>
  <c r="E26" i="2"/>
  <c r="D26" i="2"/>
  <c r="L24" i="2"/>
  <c r="L25" i="2"/>
  <c r="L23" i="2"/>
  <c r="I24" i="2"/>
  <c r="I25" i="2"/>
  <c r="I23" i="2"/>
  <c r="F24" i="2"/>
  <c r="F25" i="2"/>
  <c r="F23" i="2"/>
  <c r="I22" i="2"/>
  <c r="L22" i="2"/>
  <c r="L20" i="2"/>
  <c r="I20" i="2"/>
  <c r="F20" i="2"/>
  <c r="L12" i="2"/>
  <c r="I12" i="2"/>
  <c r="F12" i="2"/>
  <c r="N24" i="1"/>
  <c r="K24" i="1"/>
  <c r="H24" i="1"/>
  <c r="N22" i="1"/>
  <c r="K22" i="1"/>
  <c r="H22" i="1"/>
  <c r="N20" i="1"/>
  <c r="K20" i="1"/>
  <c r="H20" i="1"/>
  <c r="N18" i="1"/>
  <c r="K18" i="1"/>
  <c r="H18" i="1"/>
  <c r="N16" i="1"/>
  <c r="K16" i="1"/>
  <c r="H16" i="1"/>
  <c r="N14" i="1"/>
  <c r="K14" i="1"/>
  <c r="H14" i="1"/>
  <c r="N12" i="1"/>
  <c r="K12" i="1"/>
  <c r="H12" i="1"/>
  <c r="H10" i="1"/>
  <c r="K10" i="1"/>
  <c r="N8" i="1"/>
  <c r="K8" i="1"/>
  <c r="H8" i="1"/>
  <c r="F26" i="2" l="1"/>
  <c r="I26" i="2"/>
</calcChain>
</file>

<file path=xl/sharedStrings.xml><?xml version="1.0" encoding="utf-8"?>
<sst xmlns="http://schemas.openxmlformats.org/spreadsheetml/2006/main" count="2122" uniqueCount="537">
  <si>
    <t>ที่</t>
  </si>
  <si>
    <t>การบริการ</t>
  </si>
  <si>
    <t>ผลผลิต</t>
  </si>
  <si>
    <t>ตัวชี้วัด</t>
  </si>
  <si>
    <t>งป.58</t>
  </si>
  <si>
    <t>งป.59</t>
  </si>
  <si>
    <t>งป.60</t>
  </si>
  <si>
    <t>งป.61</t>
  </si>
  <si>
    <t>ผลลัพธ์</t>
  </si>
  <si>
    <t>แนวโน้ม</t>
  </si>
  <si>
    <t>ผลลัพธ์คู่เทียบ</t>
  </si>
  <si>
    <t>(+/-)</t>
  </si>
  <si>
    <t>คู่เทียบ</t>
  </si>
  <si>
    <t>นจอ.</t>
  </si>
  <si>
    <t>ร้อยละจำนวน</t>
  </si>
  <si>
    <r>
      <rPr>
        <sz val="14"/>
        <color theme="1"/>
        <rFont val="TH SarabunPSK"/>
        <family val="2"/>
      </rPr>
      <t>≥</t>
    </r>
    <r>
      <rPr>
        <sz val="14"/>
        <color theme="1"/>
        <rFont val="TH SarabunPSK"/>
        <family val="2"/>
        <charset val="222"/>
      </rPr>
      <t xml:space="preserve"> 90</t>
    </r>
  </si>
  <si>
    <t>เป้าหมาย</t>
  </si>
  <si>
    <t>ค่า</t>
  </si>
  <si>
    <t>ไม่ครบวงรอบ</t>
  </si>
  <si>
    <t>ไม่ครบ</t>
  </si>
  <si>
    <t>วงรอบ</t>
  </si>
  <si>
    <t>+</t>
  </si>
  <si>
    <t>-นรจ.</t>
  </si>
  <si>
    <r>
      <t>≥</t>
    </r>
    <r>
      <rPr>
        <sz val="14"/>
        <color theme="1"/>
        <rFont val="TH SarabunPSK"/>
        <family val="2"/>
        <charset val="222"/>
      </rPr>
      <t xml:space="preserve"> 80</t>
    </r>
  </si>
  <si>
    <t>ฝึกอบรม</t>
  </si>
  <si>
    <t>-นศ.วทร.</t>
  </si>
  <si>
    <t>-นทน.สธ.ทร.</t>
  </si>
  <si>
    <t>-นทน.อส.</t>
  </si>
  <si>
    <t>-นทน.รร.ชต.</t>
  </si>
  <si>
    <t>-นพจ.</t>
  </si>
  <si>
    <t>-พจน.</t>
  </si>
  <si>
    <t>ประจำการ</t>
  </si>
  <si>
    <t>-ทหารกอง</t>
  </si>
  <si>
    <t>ผู้สำเร็จการ</t>
  </si>
  <si>
    <t>ศึกษา/</t>
  </si>
  <si>
    <t>ร้อยละ</t>
  </si>
  <si>
    <t>ผู้เรียน</t>
  </si>
  <si>
    <t>ผู้สำเร็จ</t>
  </si>
  <si>
    <t>จำนวน</t>
  </si>
  <si>
    <t>โน้ม</t>
  </si>
  <si>
    <t>แนว</t>
  </si>
  <si>
    <t>(รร.จ่าอากาศ)</t>
  </si>
  <si>
    <t>(รร.ชุมพลฯ)</t>
  </si>
  <si>
    <t>กห.ฯ</t>
  </si>
  <si>
    <t>-ข้าราชการ</t>
  </si>
  <si>
    <r>
      <t>≥</t>
    </r>
    <r>
      <rPr>
        <sz val="14"/>
        <color theme="1"/>
        <rFont val="TH SarabunPSK"/>
        <family val="2"/>
        <charset val="222"/>
      </rPr>
      <t xml:space="preserve"> 95</t>
    </r>
  </si>
  <si>
    <t>-</t>
  </si>
  <si>
    <t>ตปท.</t>
  </si>
  <si>
    <t>ระดับความ</t>
  </si>
  <si>
    <t>พึงพอใจ</t>
  </si>
  <si>
    <t>≥</t>
  </si>
  <si>
    <t>≥ ระดับ 4</t>
  </si>
  <si>
    <r>
      <t>(</t>
    </r>
    <r>
      <rPr>
        <sz val="14"/>
        <color theme="1"/>
        <rFont val="TH SarabunPSK"/>
        <family val="2"/>
      </rPr>
      <t>≥</t>
    </r>
    <r>
      <rPr>
        <sz val="14"/>
        <color theme="1"/>
        <rFont val="TH SarabunPSK"/>
        <family val="2"/>
        <charset val="222"/>
      </rPr>
      <t xml:space="preserve"> </t>
    </r>
    <r>
      <rPr>
        <sz val="14"/>
        <color theme="1"/>
        <rFont val="TH SarabunPSK"/>
        <family val="2"/>
        <charset val="222"/>
      </rPr>
      <t>3.51)</t>
    </r>
  </si>
  <si>
    <t>ระดับ 4</t>
  </si>
  <si>
    <t>ด้านการส่งกำลัง</t>
  </si>
  <si>
    <t>สายเครื่องช่วยการศึกษา</t>
  </si>
  <si>
    <t>ด้านการส่งกำลังบำรุง</t>
  </si>
  <si>
    <t>บำรุงสายเครื่อง</t>
  </si>
  <si>
    <t>ช่วยการศึกษา</t>
  </si>
  <si>
    <t>ความพร้อม</t>
  </si>
  <si>
    <t>บริการ</t>
  </si>
  <si>
    <t>ของการ</t>
  </si>
  <si>
    <t>อนุศาสนาจารย์</t>
  </si>
  <si>
    <t>ด้านการ</t>
  </si>
  <si>
    <t>ประวัติศาสตร์</t>
  </si>
  <si>
    <t>ระดับ 5</t>
  </si>
  <si>
    <t>ผลงาน</t>
  </si>
  <si>
    <t xml:space="preserve">≥ </t>
  </si>
  <si>
    <t>1 เรื่อง</t>
  </si>
  <si>
    <t>ด้านการศึกษา</t>
  </si>
  <si>
    <t>ประเมินยุทธศาสตร์</t>
  </si>
  <si>
    <t>ของ ยศ.ทร.</t>
  </si>
  <si>
    <t>แผนปฏิบัติราชการประจำปีของ ยศ.ทร.</t>
  </si>
  <si>
    <t>ตัวชี้วัดสำคัญใน</t>
  </si>
  <si>
    <t>ร้อยละความสำเร็จของกิจกรรม</t>
  </si>
  <si>
    <t>เทิดพระเกียรติตามแผนงาน/โครงการ</t>
  </si>
  <si>
    <t>ทั้งหมด</t>
  </si>
  <si>
    <t>ที่ทำได้</t>
  </si>
  <si>
    <t>ยังไม่ครบ</t>
  </si>
  <si>
    <t>ร้อยละของกิจกรรมที่ปฏิบัติได้ตามแผน</t>
  </si>
  <si>
    <t>ปฏิบัติงานประจำปีงานประกันคุณภาพ</t>
  </si>
  <si>
    <t>การศึกษาต่อจำนวนกิจกรรมในแผน</t>
  </si>
  <si>
    <t>ที่ได้รับ งป.สนับสนุนทั้งหมด</t>
  </si>
  <si>
    <t>ร้อยละ 90</t>
  </si>
  <si>
    <t xml:space="preserve">ร้อยละของความสำเร็จในการส่งครู </t>
  </si>
  <si>
    <t>อาจารย์ สังกัด ยศ.ทร. เข้ารับการศึกษา/</t>
  </si>
  <si>
    <t>อบรม/สัมมนาทางวิชาการ/ดูงาน</t>
  </si>
  <si>
    <t>ร้อยละ 85</t>
  </si>
  <si>
    <t>-ศฝท.ฯ</t>
  </si>
  <si>
    <t>-รร.ชุมพลฯ</t>
  </si>
  <si>
    <t>-รร.พจ.ฯ</t>
  </si>
  <si>
    <t>-ฝวก.ฯ</t>
  </si>
  <si>
    <t>-วทร.ฯ</t>
  </si>
  <si>
    <t>-รร.สธ.ทร.ฯ</t>
  </si>
  <si>
    <t>-รร.ชต.ฯ</t>
  </si>
  <si>
    <t>รวม</t>
  </si>
  <si>
    <t>ระดับความพึงพอใจของทหารกองประจำการ</t>
  </si>
  <si>
    <t xml:space="preserve">นรจ. ข้าราชการพลเรือน นักเรียนพันจ่า </t>
  </si>
  <si>
    <t>พันจ่านักเรียน นทน. และนักศึกษาที่เข้ารับ</t>
  </si>
  <si>
    <t>การศึกษา/ฝึกอบรมในแต่ละหลักสูตร</t>
  </si>
  <si>
    <r>
      <t>≥</t>
    </r>
    <r>
      <rPr>
        <sz val="14"/>
        <color theme="1"/>
        <rFont val="TH SarabunPSK"/>
        <family val="2"/>
        <charset val="222"/>
      </rPr>
      <t xml:space="preserve"> ระดับ 4</t>
    </r>
  </si>
  <si>
    <t>-พจน.และ นพจ.รร.พจ.ฯ</t>
  </si>
  <si>
    <t xml:space="preserve"> (พจน.)</t>
  </si>
  <si>
    <t xml:space="preserve"> (นพจ.รุ่นที่ 1)</t>
  </si>
  <si>
    <t xml:space="preserve"> (นพจ.รุ่นที่ 2)</t>
  </si>
  <si>
    <t>-ทหารกองประจำการ ศฝท.ฯ</t>
  </si>
  <si>
    <t>-นรจ.รร.ชุมพลฯ</t>
  </si>
  <si>
    <t xml:space="preserve">-ข้าราชการ กห.ต่ำกว่าสัญญาบัตร </t>
  </si>
  <si>
    <t>-นทน.รร.ชต.ฯ</t>
  </si>
  <si>
    <t>-นทน.รร.สธ.ทร.ฯ</t>
  </si>
  <si>
    <t>-นักศึกษา วทร.ฯ</t>
  </si>
  <si>
    <r>
      <t>(</t>
    </r>
    <r>
      <rPr>
        <sz val="14"/>
        <color theme="1"/>
        <rFont val="TH SarabunPSK"/>
        <family val="2"/>
      </rPr>
      <t>≥</t>
    </r>
    <r>
      <rPr>
        <sz val="14"/>
        <color theme="1"/>
        <rFont val="TH SarabunPSK"/>
        <family val="2"/>
        <charset val="222"/>
      </rPr>
      <t xml:space="preserve"> 3.51)</t>
    </r>
  </si>
  <si>
    <t>(นว.)</t>
  </si>
  <si>
    <t>(กล.)</t>
  </si>
  <si>
    <t>(ทป.)</t>
  </si>
  <si>
    <t>(พวช.)</t>
  </si>
  <si>
    <t>(สธ.ทร.)</t>
  </si>
  <si>
    <t>(อส.)</t>
  </si>
  <si>
    <t>ระดับความพึงพอใจของผู้เข้ารับการอบรม</t>
  </si>
  <si>
    <t xml:space="preserve">ต่อการให้การอบรมภาษาต่างประเทศ </t>
  </si>
  <si>
    <t>ณ ศภษ.ยศ.ทร.</t>
  </si>
  <si>
    <t>-หลักสูตร English for Communication</t>
  </si>
  <si>
    <t>ของประเทศไทยแบบเร่งรัด</t>
  </si>
  <si>
    <r>
      <rPr>
        <sz val="7"/>
        <color theme="1"/>
        <rFont val="Times New Roman"/>
        <family val="1"/>
      </rPr>
      <t xml:space="preserve">- </t>
    </r>
    <r>
      <rPr>
        <sz val="14"/>
        <color theme="1"/>
        <rFont val="TH SarabunPSK"/>
        <family val="2"/>
      </rPr>
      <t>หลักสูตรภาษมาลายูท้องถิ่นภาคใต้</t>
    </r>
  </si>
  <si>
    <t>การบริการหลัก</t>
  </si>
  <si>
    <t>ผู้สำเร็จการศึกษา/ฝึกอบรม</t>
  </si>
  <si>
    <t>ค่าเฉลี่ย</t>
  </si>
  <si>
    <t>ระดับ</t>
  </si>
  <si>
    <r>
      <t>(</t>
    </r>
    <r>
      <rPr>
        <sz val="14"/>
        <color theme="1"/>
        <rFont val="TH SarabunPSK"/>
        <family val="2"/>
      </rPr>
      <t>≥</t>
    </r>
    <r>
      <rPr>
        <sz val="14"/>
        <color theme="1"/>
        <rFont val="TH SarabunPSK"/>
        <family val="2"/>
        <charset val="222"/>
      </rPr>
      <t xml:space="preserve"> 3.51</t>
    </r>
    <r>
      <rPr>
        <sz val="14"/>
        <color theme="1"/>
        <rFont val="TH SarabunPSK"/>
        <family val="2"/>
        <charset val="222"/>
      </rPr>
      <t>)</t>
    </r>
  </si>
  <si>
    <t>-รร.ชุมพลฯ (นรจ.)</t>
  </si>
  <si>
    <t>-วทร.</t>
  </si>
  <si>
    <t>-ศภษ.ฯ</t>
  </si>
  <si>
    <t>-รร.สธ.ทร.ฯ (สธ.ทร.)</t>
  </si>
  <si>
    <t>-รร.สธ.ทร.ฯ (อส.)</t>
  </si>
  <si>
    <t>ไม่มีข้อมูล</t>
  </si>
  <si>
    <t>-รร.ชุมพลฯ (ข้าราชการ กห.)</t>
  </si>
  <si>
    <r>
      <t>2. ระดับความ</t>
    </r>
    <r>
      <rPr>
        <b/>
        <u/>
        <sz val="14"/>
        <color theme="1"/>
        <rFont val="TH SarabunPSK"/>
        <family val="2"/>
      </rPr>
      <t>ไม่</t>
    </r>
    <r>
      <rPr>
        <sz val="14"/>
        <color theme="1"/>
        <rFont val="TH SarabunPSK"/>
        <family val="2"/>
        <charset val="222"/>
      </rPr>
      <t>พึงพอใจที่มีต่อ</t>
    </r>
  </si>
  <si>
    <r>
      <t>≤</t>
    </r>
    <r>
      <rPr>
        <sz val="14"/>
        <color theme="1"/>
        <rFont val="TH SarabunPSK"/>
        <family val="2"/>
        <charset val="222"/>
      </rPr>
      <t xml:space="preserve"> ระดับ 2</t>
    </r>
  </si>
  <si>
    <r>
      <t>(</t>
    </r>
    <r>
      <rPr>
        <sz val="14"/>
        <color theme="1"/>
        <rFont val="TH SarabunPSK"/>
        <family val="2"/>
      </rPr>
      <t>≤ 2.50</t>
    </r>
    <r>
      <rPr>
        <sz val="14"/>
        <color theme="1"/>
        <rFont val="TH SarabunPSK"/>
        <family val="2"/>
        <charset val="222"/>
      </rPr>
      <t>)</t>
    </r>
  </si>
  <si>
    <t>(หน่วย)</t>
  </si>
  <si>
    <t>การให้บริการ</t>
  </si>
  <si>
    <t>ระดับความพึงพอใจที่มีต่อ</t>
  </si>
  <si>
    <t>ด้านการอนุศาสนาจารย์</t>
  </si>
  <si>
    <t>ด้านการประวัติศาสตร์</t>
  </si>
  <si>
    <r>
      <t xml:space="preserve">7.3 (ข้อ 5) </t>
    </r>
    <r>
      <rPr>
        <b/>
        <u/>
        <sz val="16"/>
        <color theme="1"/>
        <rFont val="TH SarabunPSK"/>
        <family val="2"/>
      </rPr>
      <t>ผลลัพธ์ด้านขีดความสามารถและอัตรากำลังบุคลากร</t>
    </r>
  </si>
  <si>
    <t>กลุ่มชั้นยศ</t>
  </si>
  <si>
    <t>อัตรา</t>
  </si>
  <si>
    <t>บรรจุ</t>
  </si>
  <si>
    <r>
      <rPr>
        <b/>
        <sz val="14"/>
        <color theme="1"/>
        <rFont val="TH SarabunPSK"/>
        <family val="2"/>
      </rPr>
      <t xml:space="preserve">7.1 (ข้อ 2) </t>
    </r>
    <r>
      <rPr>
        <b/>
        <u/>
        <sz val="14"/>
        <color theme="1"/>
        <rFont val="TH SarabunPSK"/>
        <family val="2"/>
      </rPr>
      <t>ผลลัพธ์ด้านการนำยุทธศาสตร์ไปปฏิบัติ</t>
    </r>
  </si>
  <si>
    <r>
      <rPr>
        <b/>
        <sz val="14"/>
        <color theme="1"/>
        <rFont val="TH SarabunPSK"/>
        <family val="2"/>
      </rPr>
      <t xml:space="preserve">7.1 (ข้อ 1) </t>
    </r>
    <r>
      <rPr>
        <b/>
        <u/>
        <sz val="14"/>
        <color theme="1"/>
        <rFont val="TH SarabunPSK"/>
        <family val="2"/>
      </rPr>
      <t>ผลลัพธ์ด้านผลผลิตและการบริการตามพันธกิจของ ยศ.ทร.</t>
    </r>
  </si>
  <si>
    <r>
      <rPr>
        <b/>
        <sz val="14"/>
        <color theme="1"/>
        <rFont val="TH SarabunPSK"/>
        <family val="2"/>
      </rPr>
      <t xml:space="preserve">7.2 (ข้อ 3, 4) </t>
    </r>
    <r>
      <rPr>
        <b/>
        <u/>
        <sz val="14"/>
        <color theme="1"/>
        <rFont val="TH SarabunPSK"/>
        <family val="2"/>
      </rPr>
      <t>ผลลัพธ์ด้านความพึงพอใจของผู้รับบริการและผู้มีส่วนได้ส่วนเสีย</t>
    </r>
  </si>
  <si>
    <t>พล.ท.</t>
  </si>
  <si>
    <t>พล.ร.ต.</t>
  </si>
  <si>
    <t>น.อ.พิเศษ</t>
  </si>
  <si>
    <t>น.อ.</t>
  </si>
  <si>
    <t>น.ท.</t>
  </si>
  <si>
    <t>น.ต.</t>
  </si>
  <si>
    <t>ร.ต.-ร.อ.</t>
  </si>
  <si>
    <t>พ.จ.ต.-พ.จ.อ.</t>
  </si>
  <si>
    <t>จ.ต.-จ.อ.</t>
  </si>
  <si>
    <t>พลทหาร</t>
  </si>
  <si>
    <t>ลูกจ้าง/พนักงานราชการ</t>
  </si>
  <si>
    <t>ผู้บริหาร</t>
  </si>
  <si>
    <t>ฝ่ายอำนวยการ</t>
  </si>
  <si>
    <t>ครู/อาจารย์</t>
  </si>
  <si>
    <t>ผช.ครู</t>
  </si>
  <si>
    <t>นักวิชาการ</t>
  </si>
  <si>
    <t>สารบรรณ</t>
  </si>
  <si>
    <t>ช่างฝีมือ</t>
  </si>
  <si>
    <t>อื่น ๆ</t>
  </si>
  <si>
    <r>
      <t>7.3 (ข้อ 6)</t>
    </r>
    <r>
      <rPr>
        <b/>
        <u/>
        <sz val="16"/>
        <color theme="1"/>
        <rFont val="TH SarabunPSK"/>
        <family val="2"/>
      </rPr>
      <t xml:space="preserve"> ผลลัพธ์ด้านบรรยากาศการทำงาน</t>
    </r>
  </si>
  <si>
    <t>ด้าน</t>
  </si>
  <si>
    <t>กิจกรรม</t>
  </si>
  <si>
    <t>ค่าเป้าหมาย</t>
  </si>
  <si>
    <t>บรรยากาศการทำงาน</t>
  </si>
  <si>
    <t>ประเมินความผาสุก</t>
  </si>
  <si>
    <t>ร้อยละจำนวนผู้ตอบ</t>
  </si>
  <si>
    <t>≥ ร้อยละ 70</t>
  </si>
  <si>
    <t>กิจกรรม 5 ส.</t>
  </si>
  <si>
    <t>แบบประเมินความ</t>
  </si>
  <si>
    <t>ผาสุก</t>
  </si>
  <si>
    <t>ที่ได้</t>
  </si>
  <si>
    <t>ส่งเสริมสุขภาพ</t>
  </si>
  <si>
    <t>-กีฬาบ่ายวันพุธ</t>
  </si>
  <si>
    <t>-ทดสอบสมรรถภาพ</t>
  </si>
  <si>
    <t>ร้อยละของจำนวน</t>
  </si>
  <si>
    <t>กิจกรรมที่จัดตาม</t>
  </si>
  <si>
    <t>แผนที่กำหนด</t>
  </si>
  <si>
    <t>ประจำปี</t>
  </si>
  <si>
    <t>ความปลอดภัย</t>
  </si>
  <si>
    <t>-ซ้อมดับเพลิง</t>
  </si>
  <si>
    <t>-กู้ยืมเงิน</t>
  </si>
  <si>
    <t>-ฌาปนกิจสงเคราะห์</t>
  </si>
  <si>
    <t>-ทุนการศึกษา</t>
  </si>
  <si>
    <t xml:space="preserve">สวัสดิภาพ การบริการ </t>
  </si>
  <si>
    <t>และสิทธิประโยชน์</t>
  </si>
  <si>
    <t xml:space="preserve"> </t>
  </si>
  <si>
    <t>ร้อยละ 100</t>
  </si>
  <si>
    <r>
      <rPr>
        <b/>
        <sz val="16"/>
        <color theme="1"/>
        <rFont val="TH SarabunPSK"/>
        <family val="2"/>
      </rPr>
      <t xml:space="preserve">7.3 (ข้อ 7) </t>
    </r>
    <r>
      <rPr>
        <b/>
        <u/>
        <sz val="16"/>
        <color theme="1"/>
        <rFont val="TH SarabunPSK"/>
        <family val="2"/>
      </rPr>
      <t>ผลลัพธ์ด้านการทำให้บุคลากรมีความผูกพัน</t>
    </r>
  </si>
  <si>
    <t>สถิติ</t>
  </si>
  <si>
    <t>การขอลาออกก่อนเกษียณ</t>
  </si>
  <si>
    <t>จำนวนผู้ขอลาออก</t>
  </si>
  <si>
    <t>การขอย้ายออกนอกหน่วย</t>
  </si>
  <si>
    <t>จำนวนผู้ขอย้ายออกนอกหน่วย</t>
  </si>
  <si>
    <t>≤ 50 นาย</t>
  </si>
  <si>
    <t>≤ 20 นาย</t>
  </si>
  <si>
    <t>ยังไม่ครบวงรอบ</t>
  </si>
  <si>
    <t>ยัง</t>
  </si>
  <si>
    <t>หน่วย</t>
  </si>
  <si>
    <t>จำนวนครู/อาจารย์</t>
  </si>
  <si>
    <t>ที่ได้รับการพัฒนา</t>
  </si>
  <si>
    <t>ฝวก.ฯ</t>
  </si>
  <si>
    <t>วทร.ฯ</t>
  </si>
  <si>
    <t>รร.สธ.ทร.ฯ</t>
  </si>
  <si>
    <t>รร.ชต.ฯ</t>
  </si>
  <si>
    <t xml:space="preserve">รร.ชุมพลฯ </t>
  </si>
  <si>
    <r>
      <rPr>
        <b/>
        <sz val="16"/>
        <color theme="1"/>
        <rFont val="TH SarabunPSK"/>
        <family val="2"/>
      </rPr>
      <t xml:space="preserve">7.3 (ข้อ 8) </t>
    </r>
    <r>
      <rPr>
        <b/>
        <u/>
        <sz val="16"/>
        <color theme="1"/>
        <rFont val="TH SarabunPSK"/>
        <family val="2"/>
      </rPr>
      <t>ผลลัพธ์ด้านการพัฒนาบุคลากร (กลุ่มครูอาจารย์)</t>
    </r>
  </si>
  <si>
    <t>สถานศึกษา</t>
  </si>
  <si>
    <t>หน่วยที่มี</t>
  </si>
  <si>
    <t>ในระบบ</t>
  </si>
  <si>
    <t>ประกันคุณภาพ</t>
  </si>
  <si>
    <t>จำนวนผู้บริหาร</t>
  </si>
  <si>
    <t>≥ ร้อยละ 90</t>
  </si>
  <si>
    <t>≥ ร้อยละ 60</t>
  </si>
  <si>
    <t>≥ ร้อยละ 30</t>
  </si>
  <si>
    <t>จำนวนบุคลากร</t>
  </si>
  <si>
    <t>กธก.ฯ</t>
  </si>
  <si>
    <t>กศษ.ฯ</t>
  </si>
  <si>
    <t>กบ.ฯ</t>
  </si>
  <si>
    <t>กง.ฯ</t>
  </si>
  <si>
    <t>สน.รนภ.ฯ</t>
  </si>
  <si>
    <t>รร.สธ.ฯ</t>
  </si>
  <si>
    <t>รร.พจ.ฯ</t>
  </si>
  <si>
    <t>ศฝท.ฯ</t>
  </si>
  <si>
    <t>ศภษ.ฯ</t>
  </si>
  <si>
    <t>ศยร.ฯ</t>
  </si>
  <si>
    <t>กบศ.ฯ</t>
  </si>
  <si>
    <t>กปภ.ฯ</t>
  </si>
  <si>
    <t>กหส.ฯ</t>
  </si>
  <si>
    <t>กปศ.ฯ</t>
  </si>
  <si>
    <t>กอศ.ฯ</t>
  </si>
  <si>
    <t>กอง สน.ฯ</t>
  </si>
  <si>
    <t>วิธีการถ่ายทอด</t>
  </si>
  <si>
    <t>รูปแบบการสื่อสาร</t>
  </si>
  <si>
    <t>กลุ่มเป้าหมาย</t>
  </si>
  <si>
    <t>เนื้อหาการถ่ายทอด</t>
  </si>
  <si>
    <t>แบบสองทาง</t>
  </si>
  <si>
    <t>แบบทางเดียว</t>
  </si>
  <si>
    <t>กำลังพล</t>
  </si>
  <si>
    <t>ผู้มีส่วนได้ส่วนเสีย</t>
  </si>
  <si>
    <t>หน่วยเกี่ยวข้อง</t>
  </si>
  <si>
    <t>วิสัยทัศน์</t>
  </si>
  <si>
    <t>นโยบาย</t>
  </si>
  <si>
    <t>ประชุม</t>
  </si>
  <si>
    <t>หนังสือเวียน</t>
  </si>
  <si>
    <t>ประกาศ</t>
  </si>
  <si>
    <t>ป้ายประชาสัมพันธ์</t>
  </si>
  <si>
    <t>เว็บไซต์</t>
  </si>
  <si>
    <t>การเล่าสู่กันฟัง</t>
  </si>
  <si>
    <r>
      <rPr>
        <b/>
        <sz val="16"/>
        <rFont val="TH SarabunPSK"/>
        <family val="2"/>
      </rPr>
      <t xml:space="preserve">7.4 (ข้อ 9) </t>
    </r>
    <r>
      <rPr>
        <b/>
        <u/>
        <sz val="16"/>
        <rFont val="TH SarabunPSK"/>
        <family val="2"/>
      </rPr>
      <t>ผลลัพธ์ด้านการนำองค์การของผู้นำผ่านช่องทางสื่อสาร</t>
    </r>
  </si>
  <si>
    <r>
      <rPr>
        <b/>
        <sz val="16"/>
        <color theme="1"/>
        <rFont val="TH SarabunPSK"/>
        <family val="2"/>
      </rPr>
      <t xml:space="preserve">7.3 (ข้อ 8) </t>
    </r>
    <r>
      <rPr>
        <b/>
        <u/>
        <sz val="16"/>
        <color theme="1"/>
        <rFont val="TH SarabunPSK"/>
        <family val="2"/>
      </rPr>
      <t>ผลลัพธ์ด้านการพัฒนาบุคลากร (กลุ่มทั่วไป)</t>
    </r>
  </si>
  <si>
    <r>
      <rPr>
        <b/>
        <sz val="16"/>
        <color theme="1"/>
        <rFont val="TH SarabunPSK"/>
        <family val="2"/>
      </rPr>
      <t xml:space="preserve">7.3 (ข้อ 8) </t>
    </r>
    <r>
      <rPr>
        <b/>
        <u/>
        <sz val="16"/>
        <color theme="1"/>
        <rFont val="TH SarabunPSK"/>
        <family val="2"/>
      </rPr>
      <t>ผลลัพธ์ด้านการพัฒนาบุคลากร (กลุ่มผู้บริหารสถานศึกษา)</t>
    </r>
  </si>
  <si>
    <t>ค่านิยม</t>
  </si>
  <si>
    <t>ผู้รับบริการ</t>
  </si>
  <si>
    <t>ผู้บริหารถ่ายทอดให้ผู้ใต้บังคับบัญชา</t>
  </si>
  <si>
    <r>
      <rPr>
        <b/>
        <sz val="16"/>
        <color theme="1"/>
        <rFont val="TH SarabunPSK"/>
        <family val="2"/>
      </rPr>
      <t xml:space="preserve">7.4 (ข้อ 10) </t>
    </r>
    <r>
      <rPr>
        <b/>
        <u/>
        <sz val="16"/>
        <color theme="1"/>
        <rFont val="TH SarabunPSK"/>
        <family val="2"/>
      </rPr>
      <t>ผลลัพธ์ด้านการกำกับดูแลองค์การ</t>
    </r>
  </si>
  <si>
    <t>หัวข้อ</t>
  </si>
  <si>
    <t>สปช.ทร.</t>
  </si>
  <si>
    <t>สิ้นปี งป.</t>
  </si>
  <si>
    <t>ร้อยละจำนวนเงินที่เบิกจ่าย</t>
  </si>
  <si>
    <t>ตามแผนที่ สปช.ทร.กำหนด</t>
  </si>
  <si>
    <t>งบประมาณประจำปีตามแผน</t>
  </si>
  <si>
    <t>ร้อยละของจำนวนการใช้จ่าย</t>
  </si>
  <si>
    <t>การบริหารการเงิน</t>
  </si>
  <si>
    <t>และงบประมาณ</t>
  </si>
  <si>
    <t>หน่วยที่</t>
  </si>
  <si>
    <t>รับผิดชอบ</t>
  </si>
  <si>
    <t>เสนอรายงาน</t>
  </si>
  <si>
    <t>ห้วงเวลาการ</t>
  </si>
  <si>
    <t>ร้อยละของจำนวนครั้งในการ</t>
  </si>
  <si>
    <t>คณะกรรมการ</t>
  </si>
  <si>
    <t>จก.ยศ.ทร.</t>
  </si>
  <si>
    <t>ติดตามการดำเนินงาน</t>
  </si>
  <si>
    <t>ของ นขต.ยศ.ทร.</t>
  </si>
  <si>
    <t>ทุกเดือน</t>
  </si>
  <si>
    <t>การควบคุมภายใน</t>
  </si>
  <si>
    <t>การปฏิบัติตามนโยบาย</t>
  </si>
  <si>
    <t>ของ ผบ.ทร.</t>
  </si>
  <si>
    <t xml:space="preserve">การปฏิบัติตามนโยบายของ </t>
  </si>
  <si>
    <t>ของ คยน.ทร.</t>
  </si>
  <si>
    <t xml:space="preserve">การปฏิบัติตามของ </t>
  </si>
  <si>
    <t>จำนวนครั้งในการรายงานผล</t>
  </si>
  <si>
    <t>ยศ.ทร.</t>
  </si>
  <si>
    <t>การปฏิบัติตามแผน</t>
  </si>
  <si>
    <t>ปฏิบัติราชการประจำปี</t>
  </si>
  <si>
    <t>ผลการปฏิบัติตามแผนฯ</t>
  </si>
  <si>
    <t>กฎระเบียบข้อบังคับ</t>
  </si>
  <si>
    <t>และกฎหมาย</t>
  </si>
  <si>
    <t>หน่วยงาน</t>
  </si>
  <si>
    <t>ที่ใช้กฎ ระเบียบ</t>
  </si>
  <si>
    <t>ผลการปฏิบัติตามข้อกำหนด</t>
  </si>
  <si>
    <t>รร.ชุมพลฯ</t>
  </si>
  <si>
    <t>P</t>
  </si>
  <si>
    <t>ที่กำหนด</t>
  </si>
  <si>
    <t>กฎระเบียบ</t>
  </si>
  <si>
    <t xml:space="preserve">ซึ่งจัดการศึกษาเป็นภาคในส่วนการศึกษาที่สองและสี่ </t>
  </si>
  <si>
    <t>พ.ศ.2551 และแก้ไขเพิ่มเติมฉบับที่ 2 พ.ศ.2555</t>
  </si>
  <si>
    <t>ระเบียบ ยศ.ทร. ว่าด้วยการศึกษาสำหรับนายทหารสัญญาบัตร</t>
  </si>
  <si>
    <t>ระเบียบ ยศ.ทร. ว่าด้วยการดำเนินการศึกษาของสถานศึกษา</t>
  </si>
  <si>
    <t>ซึ่งมิได้จัดการศึกษาเป็นภาค พ.ศ.2548 และที่แก้ไขเพิ่มเติม</t>
  </si>
  <si>
    <t>ระเบียบ ยศ.ทร. ว่าด้วยการเพิ่มประสิทธิภาพและพัฒนา</t>
  </si>
  <si>
    <t>การฝึกอบรมหลักสูตรการฝึกภาคสาธารณศึกษานักเรียนพล</t>
  </si>
  <si>
    <t>กองประจำการ พ.ศ.2557</t>
  </si>
  <si>
    <t>ระเบียบ ยศ.ทร. ว่าด้วยการปกครองบังคับบัญชาข้าราชการ</t>
  </si>
  <si>
    <t>พ.ศ.2536</t>
  </si>
  <si>
    <t>กลาโหมพลเรือนชั้นสัญญาบัตร และต่ำกว่าชั้นสัญญาบัตร</t>
  </si>
  <si>
    <t>เหนือกว่า</t>
  </si>
  <si>
    <t>สน.นายก</t>
  </si>
  <si>
    <t>ระเบียบสำนักนายกรัฐมนตรี ว่าด้วยการพัสดุ พ.ศ.2535</t>
  </si>
  <si>
    <t>ทร.</t>
  </si>
  <si>
    <t>ระเบียบ ทร. ว่าด้วยการพัสดุ พ.ศ.2553</t>
  </si>
  <si>
    <t>นายทหารสัญญาบัตร พ.ศ.2555 และที่แก้ไขเพิ่มเติม</t>
  </si>
  <si>
    <t>ระเบียบ ทร. ว่าด้วยการอบรมศีลธรรมและการกระทำพิธี</t>
  </si>
  <si>
    <t>พุทธมามกะ พ.ศ.2519</t>
  </si>
  <si>
    <t>คู่มือพิธีการพิธีกรรมใน ทร.</t>
  </si>
  <si>
    <t>วธ.</t>
  </si>
  <si>
    <t>คู่มือปฏิบัติศาสนพิธีเบื้องต้น กรมการศาสนา กระทรวง</t>
  </si>
  <si>
    <t>กระทรวงวัฒนธรรม</t>
  </si>
  <si>
    <t>แนวทางคู่มือการจัดเก็บเอกสารจดหมายเหตุ ทร.</t>
  </si>
  <si>
    <t>พ.ร.บ.โบราณสถาน โบราณวัตถุ ศิลปวัตถุ และพิพิธภัณฑ</t>
  </si>
  <si>
    <t>พ.ร.บ.ข้อมูลข่าวสารของราชการ พ.ศ.2540</t>
  </si>
  <si>
    <t>ระเบียบว่าด้วยการรักษาความลับของทางราชการ พ.ศ.2544</t>
  </si>
  <si>
    <t>คู่มือแผนป้องกันและระงับอัคคีภัย กปศ.ยศ.ทร. พ.ศ.2559</t>
  </si>
  <si>
    <t>สถานแห่งชาติ พ.ศ.2504 แก้ไขเพิ่มเติม พ.ศ.2535</t>
  </si>
  <si>
    <t>ระเบียบสำนักนายกรัฐมนตรี ว่าด้วยงานสารบรรณ พ.ศ.2556</t>
  </si>
  <si>
    <t>พ.ร.บ.จดหมายเหตุแห่งชาติ พ.ศ.2556</t>
  </si>
  <si>
    <t>ตามข้อ</t>
  </si>
  <si>
    <t>กำหนด</t>
  </si>
  <si>
    <t>คู่มือการใช้เครื่องฝึกจำลองยุทธ์</t>
  </si>
  <si>
    <t>คู่มือการพัฒนาระบบเครื่องฝึก</t>
  </si>
  <si>
    <r>
      <rPr>
        <b/>
        <sz val="16"/>
        <color theme="1"/>
        <rFont val="TH SarabunPSK"/>
        <family val="2"/>
      </rPr>
      <t xml:space="preserve">7.4 (ข้อ 11) </t>
    </r>
    <r>
      <rPr>
        <b/>
        <u/>
        <sz val="16"/>
        <color theme="1"/>
        <rFont val="TH SarabunPSK"/>
        <family val="2"/>
      </rPr>
      <t>ผลลัพธ์ด้านการใช้กฎหมายและกฎระเบียบข้อบังคับ</t>
    </r>
  </si>
  <si>
    <r>
      <rPr>
        <b/>
        <sz val="16"/>
        <color theme="1"/>
        <rFont val="TH SarabunPSK"/>
        <family val="2"/>
      </rPr>
      <t xml:space="preserve">7.4 (ข้อ 12) </t>
    </r>
    <r>
      <rPr>
        <b/>
        <u/>
        <sz val="16"/>
        <color theme="1"/>
        <rFont val="TH SarabunPSK"/>
        <family val="2"/>
      </rPr>
      <t>ผลลัพธ์ด้านการประพฤติปฏิบัติตามหลักนิติธรรม ความโปร</t>
    </r>
    <r>
      <rPr>
        <u/>
        <sz val="16"/>
        <color theme="1"/>
        <rFont val="TH SarabunPSK"/>
        <family val="2"/>
      </rPr>
      <t>่</t>
    </r>
    <r>
      <rPr>
        <b/>
        <u/>
        <sz val="16"/>
        <color theme="1"/>
        <rFont val="TH SarabunPSK"/>
        <family val="2"/>
      </rPr>
      <t>งใส และจริยธรรม</t>
    </r>
  </si>
  <si>
    <t>จำนวนผู้กระทำผิด</t>
  </si>
  <si>
    <t>การกำกับดูแล</t>
  </si>
  <si>
    <t>≤ 10 ครั้ง</t>
  </si>
  <si>
    <t>≤ 10 คน</t>
  </si>
  <si>
    <t>จำนวนครั้งในการร้องเรียน</t>
  </si>
  <si>
    <t>กิจกรรม/โครงการ</t>
  </si>
  <si>
    <t>-พัฒนาวัด</t>
  </si>
  <si>
    <t>-ปลูกต้นไม้</t>
  </si>
  <si>
    <t>-ปล่อยปลา</t>
  </si>
  <si>
    <t>-บริจาคโลหิต</t>
  </si>
  <si>
    <t>-ทอดกฐิน/ทอดฝ้าป่า</t>
  </si>
  <si>
    <t>-บริจาคสิ่งของ</t>
  </si>
  <si>
    <t>-ทำบุญตักบาตร</t>
  </si>
  <si>
    <t>โครงการจิตอาสา</t>
  </si>
  <si>
    <t>สนับสนุนการฝึกต่าง ๆ</t>
  </si>
  <si>
    <t>ประชุมวิชาการ</t>
  </si>
  <si>
    <t>งป60</t>
  </si>
  <si>
    <t>กิจกรรมเทิดพระเกียรติและ</t>
  </si>
  <si>
    <t>บำเพ็ญประโยชน์</t>
  </si>
  <si>
    <t>ร้อยละของจำนวนกิจกรรมบำเพ็ญ</t>
  </si>
  <si>
    <t>ประโยชน์ที่ปฏิบัติตามแผนที่กำหนด</t>
  </si>
  <si>
    <t>ร้อยละของจำนวนครั้งในการจัด</t>
  </si>
  <si>
    <t>โครงการจิตอาสาที่ปฏิบัติตาม</t>
  </si>
  <si>
    <t>สนับสนุนการฝึกที่ปฏิบัติตาม</t>
  </si>
  <si>
    <t>จัดประชุม/เข้าร่วมประชุมตาม</t>
  </si>
  <si>
    <r>
      <rPr>
        <b/>
        <sz val="16"/>
        <color rgb="FF002060"/>
        <rFont val="TH SarabunPSK"/>
        <family val="2"/>
      </rPr>
      <t xml:space="preserve">7.4 (ข้อ 13) </t>
    </r>
    <r>
      <rPr>
        <b/>
        <u/>
        <sz val="16"/>
        <color rgb="FF002060"/>
        <rFont val="TH SarabunPSK"/>
        <family val="2"/>
      </rPr>
      <t>ผลลัพธ์ด้านความรับผิดชอบต่อสังคม และการสนับสนุนชุมชน</t>
    </r>
  </si>
  <si>
    <r>
      <rPr>
        <b/>
        <sz val="16"/>
        <color theme="1"/>
        <rFont val="TH SarabunPSK"/>
        <family val="2"/>
      </rPr>
      <t xml:space="preserve">7.5 (ข้อ 14) </t>
    </r>
    <r>
      <rPr>
        <b/>
        <u/>
        <sz val="16"/>
        <color theme="1"/>
        <rFont val="TH SarabunPSK"/>
        <family val="2"/>
      </rPr>
      <t>ผลลัพธ์ด้านงบประมาณและการเงิน</t>
    </r>
    <r>
      <rPr>
        <b/>
        <u val="double"/>
        <sz val="16"/>
        <color theme="1"/>
        <rFont val="TH SarabunPSK"/>
        <family val="2"/>
      </rPr>
      <t xml:space="preserve"> </t>
    </r>
  </si>
  <si>
    <t>กองทุนกู้ยืมเงิน</t>
  </si>
  <si>
    <t xml:space="preserve">โน้ม </t>
  </si>
  <si>
    <t>ร้อยละของจำนวนเงินที่เบิกจ่าย</t>
  </si>
  <si>
    <t>งบประมาณ ต่อจำนวนเงิน</t>
  </si>
  <si>
    <t>งบประมาณที่ได้รับจัดสรร</t>
  </si>
  <si>
    <t xml:space="preserve">ร้อยละของจำนวนเงินที่ให้กู้ยืม </t>
  </si>
  <si>
    <t>ต่อจำนวนเงินที่ได้รับจัดสรร</t>
  </si>
  <si>
    <r>
      <rPr>
        <b/>
        <sz val="16"/>
        <color theme="1"/>
        <rFont val="TH SarabunPSK"/>
        <family val="2"/>
      </rPr>
      <t xml:space="preserve">7.5 (ข้อ 15) </t>
    </r>
    <r>
      <rPr>
        <b/>
        <u/>
        <sz val="16"/>
        <color theme="1"/>
        <rFont val="TH SarabunPSK"/>
        <family val="2"/>
      </rPr>
      <t xml:space="preserve">ผลลัพธ์ด้านการเติบโตและการสร้างขีดความสามารถในการแข่งขัน </t>
    </r>
    <r>
      <rPr>
        <b/>
        <u val="double"/>
        <sz val="16"/>
        <color theme="1"/>
        <rFont val="TH SarabunPSK"/>
        <family val="2"/>
      </rPr>
      <t xml:space="preserve"> </t>
    </r>
  </si>
  <si>
    <t>การเติบโต</t>
  </si>
  <si>
    <t>การสร้างขีดความ</t>
  </si>
  <si>
    <t>สามารถในการแข่งขัน</t>
  </si>
  <si>
    <t>ร้อยละของจำนวนงบประมาณ</t>
  </si>
  <si>
    <t>ที่ได้รับจัดสรรเพิ่มเติมในแต่ละปี</t>
  </si>
  <si>
    <t>ร้อยละของจำนวน นศ.วทร.</t>
  </si>
  <si>
    <t>ที่รับเพิ่มขึ้นในแต่ละปี</t>
  </si>
  <si>
    <r>
      <rPr>
        <b/>
        <sz val="16"/>
        <color theme="1"/>
        <rFont val="TH SarabunPSK"/>
        <family val="2"/>
      </rPr>
      <t xml:space="preserve">7.6 (ข้อ 16) </t>
    </r>
    <r>
      <rPr>
        <b/>
        <u/>
        <sz val="16"/>
        <color theme="1"/>
        <rFont val="TH SarabunPSK"/>
        <family val="2"/>
      </rPr>
      <t>ผลลัพธ์ด้านประสิทธิผลและประสิทธิภาพของกระบวนการ</t>
    </r>
  </si>
  <si>
    <t>ประเภทกระบวนการ</t>
  </si>
  <si>
    <t xml:space="preserve">แนวโน้ม </t>
  </si>
  <si>
    <t>กระบวนการหลัก</t>
  </si>
  <si>
    <t>ร้อยละของจำนวนตัวชี้วัด</t>
  </si>
  <si>
    <t>ที่บรรลุ</t>
  </si>
  <si>
    <t>กระบวนการสนับสนุน</t>
  </si>
  <si>
    <r>
      <rPr>
        <b/>
        <sz val="16"/>
        <color theme="1"/>
        <rFont val="TH SarabunPSK"/>
        <family val="2"/>
      </rPr>
      <t xml:space="preserve">7.5 (ข้อ 17) </t>
    </r>
    <r>
      <rPr>
        <b/>
        <u/>
        <sz val="16"/>
        <color theme="1"/>
        <rFont val="TH SarabunPSK"/>
        <family val="2"/>
      </rPr>
      <t>ผลลัพธ์ด้านการเตรียมพร้อมต่อภาวะฉุกเฉิน</t>
    </r>
  </si>
  <si>
    <t>จำนวนครั้งในการฝึกซ้อมแผนบริหารความต่อเนื่องในสภาวะวิกฤต</t>
  </si>
  <si>
    <t>ด้านความปลอดภัย</t>
  </si>
  <si>
    <t>จำนวนครั้งในการฝึกซ้อมดับเพลิงภายใน ยศ.ทร.</t>
  </si>
  <si>
    <t>จำนวนครั้งในการเกิดอุบัติเหตุการจราจรภายใน ยศ.ทร.</t>
  </si>
  <si>
    <t>ด้านการเตรียมพร้อมต่อภาวะฉุกเฉิน</t>
  </si>
  <si>
    <t>≥ 1 ครั้ง/ปี</t>
  </si>
  <si>
    <t>≥ 2 ครั้ง/ปี</t>
  </si>
  <si>
    <t>≥ 3 ครั้ง/ปี</t>
  </si>
  <si>
    <r>
      <rPr>
        <b/>
        <sz val="16"/>
        <color theme="1"/>
        <rFont val="TH SarabunPSK"/>
        <family val="2"/>
      </rPr>
      <t xml:space="preserve">7.5 (ข้อ 18) </t>
    </r>
    <r>
      <rPr>
        <b/>
        <u/>
        <sz val="16"/>
        <color theme="1"/>
        <rFont val="TH SarabunPSK"/>
        <family val="2"/>
      </rPr>
      <t>ผลลัพธ์ด้านการจัดการห่วงโซ่อุปทาน</t>
    </r>
  </si>
  <si>
    <t>ผู้สำเร็จการศึกษา</t>
  </si>
  <si>
    <t>ด้านการผลิตกำลังพล</t>
  </si>
  <si>
    <t>ผู้ฝึกอบรม</t>
  </si>
  <si>
    <t>-ทหารกองปะจำการ</t>
  </si>
  <si>
    <t>ด้านการพัฒนากำลังพล</t>
  </si>
  <si>
    <t>-ข้าราชการ กห.พลเรือน</t>
  </si>
  <si>
    <t>-ผู้อบรมภาษา ตปท.</t>
  </si>
  <si>
    <t>ด้านการผลิต</t>
  </si>
  <si>
    <t>ทหารกองประจำการ</t>
  </si>
  <si>
    <t>นักเรียนจ่า</t>
  </si>
  <si>
    <t>นักเรียนจ่าอากาศ</t>
  </si>
  <si>
    <t>ผู้อบรมภาษา ปตท.</t>
  </si>
  <si>
    <t>ด้านอนุศาสนาจารย์</t>
  </si>
  <si>
    <t>ด้านส่งกำลังบำรุง</t>
  </si>
  <si>
    <t>ด้านประวัติศาสตร์</t>
  </si>
  <si>
    <t>ศึกษาวิเคราะห์ยุทธศาสตร์</t>
  </si>
  <si>
    <t>กิจกรรมเทิดพระเกียรติ</t>
  </si>
  <si>
    <t>กิจกรรมประกันคุณภาพ</t>
  </si>
  <si>
    <t>ส่งครูเข้ารับการอบรม</t>
  </si>
  <si>
    <t>-ผู้อบรมภาษาต่างประเทศ</t>
  </si>
  <si>
    <t>-ด้านการส่งกำลังบำรุง</t>
  </si>
  <si>
    <t>-ด้านการอนุศาสนาจารย์</t>
  </si>
  <si>
    <t>-ด้านการประวัติศาสตร์</t>
  </si>
  <si>
    <t>-ด้านการผลิตกำลังพล</t>
  </si>
  <si>
    <t>-ด้านการพัฒนากำลังพล</t>
  </si>
  <si>
    <t>-บรรยากาศการทำงาน (5ส.)</t>
  </si>
  <si>
    <t>-การขอลาออกก่อนเกษียณ</t>
  </si>
  <si>
    <t>-การขอย้ายออกนอกหน่วย</t>
  </si>
  <si>
    <t>นโยบาย ผบ.ทร.</t>
  </si>
  <si>
    <t>คยน.ทร.</t>
  </si>
  <si>
    <t>แผนปฏิบัติราชการ</t>
  </si>
  <si>
    <t>-การร้องเรียน</t>
  </si>
  <si>
    <t>-ผู้กระทำความผิด</t>
  </si>
  <si>
    <t>กิจกรรมเทิดพระเกียรติ/บำเพ็ญประโยชน์</t>
  </si>
  <si>
    <t>โคงการจิตอาสา</t>
  </si>
  <si>
    <t>ร้อยละ 10</t>
  </si>
  <si>
    <t>ด้านความปลอดภัย (ซ้อมดับเพลิง)</t>
  </si>
  <si>
    <t>ด้านความปลอดภัย (อุบัติเหตุ)</t>
  </si>
  <si>
    <t>การพัฒนาภาษา ตปท.</t>
  </si>
  <si>
    <t>ผู้พัฒนาภาษา</t>
  </si>
  <si>
    <t>ร้อยละจำนวนผู้สำเร็จการศึกษา/ฝึกอบรม</t>
  </si>
  <si>
    <t>-ทหารกองประจำการ</t>
  </si>
  <si>
    <t>-นทน., นศ.</t>
  </si>
  <si>
    <t>-พจน., นพจ.</t>
  </si>
  <si>
    <t>-ผู้อบรม ภาษา ตปท.</t>
  </si>
  <si>
    <t>ด้านการส่งกำลังบำรุงสายเครื่องช่วยการศึกษา</t>
  </si>
  <si>
    <t>ความพร้อมของการบริการ</t>
  </si>
  <si>
    <t>ระดับความพึงพอใจ</t>
  </si>
  <si>
    <t>-ข้าราชการ กห.</t>
  </si>
  <si>
    <t>จำนวนผลงาน</t>
  </si>
  <si>
    <t>ด้านการศึกษาวิเคราะห์ จัดทำและประเมินยุทธศาสตร์</t>
  </si>
  <si>
    <t>วิเคราะห์ จัดทำและ</t>
  </si>
  <si>
    <t>รร.จอ.</t>
  </si>
  <si>
    <t>ร้อยละความสำเร็จของกิจกรรมเทิดพระเกียรติตามแผนงาน/โครงการของ ยศ.ทร.</t>
  </si>
  <si>
    <t>ร้อยละของกิจกรรมที่ปฏิบัติได้ตามแผนปฏิบัติงานประจำปีงานประกันคุณภาพการศึกษาต่อจำนวนกิจกรรมในแผนที่ได้รับ งป.สนับสนุนทั้งหมด</t>
  </si>
  <si>
    <t>ร้อยละของความสำเร็จในการส่งครู อาจารย์ สังกัด ยศ.ทร. เข้ารับการ ศึกษา/อบรม/สัมมนาทางวิชาการ/ดูงาน</t>
  </si>
  <si>
    <t>ระดับความพึงพอใจของทหารกองประจำการ นรจ. ข้าราชการพลเรือน นักเรียนพันจ่า พันจ่านักเรียน นทน. และนักศึกษาที่เข้ารับการศึกษา/ฝึกอบรมในแต่ละหลักสูตร</t>
  </si>
  <si>
    <t>õ</t>
  </si>
  <si>
    <t>≥ ร้อยละ 80</t>
  </si>
  <si>
    <t>-การจัดทำบัตรผ่าน</t>
  </si>
  <si>
    <t>กำลังพลที่ทำ</t>
  </si>
  <si>
    <t>บัตรผ่าน</t>
  </si>
  <si>
    <t>พื้นที่ห้วงห้าม</t>
  </si>
  <si>
    <t>จำนวนผู้ที่ได้รับ</t>
  </si>
  <si>
    <t>การสังเคราะห์</t>
  </si>
  <si>
    <t>-สุขภาพ</t>
  </si>
  <si>
    <t>-สวัสดิการ</t>
  </si>
  <si>
    <t>-บรรยากาศการทำงาน (ประเมินความผาสุก)</t>
  </si>
  <si>
    <t>-ความปลอดภัย (บัตรผ่าน)</t>
  </si>
  <si>
    <t>-ความปลอดภัย (ซ้อมดับเพลิง)</t>
  </si>
  <si>
    <t>กู้ยืมเงิน</t>
  </si>
  <si>
    <t>ฌาปนกิจสงเคราะห์</t>
  </si>
  <si>
    <t>ทุนการศึกษา</t>
  </si>
  <si>
    <t>ผบ.ทร.</t>
  </si>
  <si>
    <t>....</t>
  </si>
  <si>
    <t>มี.ค., ก.ย.</t>
  </si>
  <si>
    <t>ทุกไตรมาส</t>
  </si>
  <si>
    <t>ร้อยละของจำนวนครั้งในการประชุม</t>
  </si>
  <si>
    <t>คณะกรรมการสวัสดิการตามแผน</t>
  </si>
  <si>
    <t>ร้อยละของจำนวนครั้งในการรายงาน</t>
  </si>
  <si>
    <t>ทุก 6 ดือน</t>
  </si>
  <si>
    <t>รายงานผลการใช้จ่าย งป.ในโครงการ</t>
  </si>
  <si>
    <t>ศึกษา อบรมของ ทร. ตามแผน</t>
  </si>
  <si>
    <t>นขต.ยศ.ทร. ตามแผนที่กำหนด</t>
  </si>
  <si>
    <t>การควบคุมภายในตามแผนที่กำหนด</t>
  </si>
  <si>
    <t xml:space="preserve"> ผบ.ทร. ตามแผนที่กำหนด</t>
  </si>
  <si>
    <t>การปฏิบัติ คยน.ทร. ตามแผนที่กำหนด</t>
  </si>
  <si>
    <t>(4 ครั้ง)</t>
  </si>
  <si>
    <t>(2 ครั้ง)</t>
  </si>
  <si>
    <t>(1 ครั้ง)</t>
  </si>
  <si>
    <t>(12 ครั้ง)</t>
  </si>
  <si>
    <t>มว.1, มว.2</t>
  </si>
  <si>
    <t>การบริหารเงินและงบประมาณ</t>
  </si>
  <si>
    <t>การติดตามงาน</t>
  </si>
  <si>
    <t>เบิกจ่ายเงิน</t>
  </si>
  <si>
    <t>เบิกจ่าย งป.</t>
  </si>
  <si>
    <t>โครงการศึกษาอบรม</t>
  </si>
  <si>
    <t>ประชุมสวัสดิการ</t>
  </si>
  <si>
    <t>ร้อยละของจำนวนที่ปฏิบัติตาม</t>
  </si>
  <si>
    <t>ร้อยะ</t>
  </si>
  <si>
    <t>กฎระเบียบที่กำหนด</t>
  </si>
  <si>
    <t>จำนวนที่</t>
  </si>
  <si>
    <t>ปฏิบัติ</t>
  </si>
  <si>
    <t>ปฏิบัติตามกฎระเบียบ</t>
  </si>
  <si>
    <t>-การรายงานตามแผนที่กำหนด</t>
  </si>
  <si>
    <t>-ประชุมตามแผนที่กำหนด</t>
  </si>
  <si>
    <t>การประฟฤติปฏิบัติตาม</t>
  </si>
  <si>
    <t xml:space="preserve">หลักนิติธรรม โปร่งใส </t>
  </si>
  <si>
    <t>จริยธรรม</t>
  </si>
  <si>
    <t>ร้อยละของจำนวนครั้ง</t>
  </si>
  <si>
    <t>ในการประชุมตามแผนที่กำหนด</t>
  </si>
  <si>
    <t xml:space="preserve"> (+/-)</t>
  </si>
  <si>
    <t>ทำได้</t>
  </si>
  <si>
    <t>ในการรายงานตามแผนที่กำหนด</t>
  </si>
  <si>
    <t>ร้อยละของจำนวน นรจ.</t>
  </si>
  <si>
    <t>ร้อยละ 3</t>
  </si>
  <si>
    <t>จำนวนรางวัลที่ได้รับจาก</t>
  </si>
  <si>
    <t>การประกวด ...</t>
  </si>
  <si>
    <r>
      <t>≥</t>
    </r>
    <r>
      <rPr>
        <sz val="14"/>
        <color rgb="FFC00000"/>
        <rFont val="TH SarabunPSK"/>
        <family val="2"/>
        <charset val="222"/>
      </rPr>
      <t xml:space="preserve"> 1 รางวัล</t>
    </r>
  </si>
  <si>
    <t>จำนวน นรจ.ที่รับเพิ่มขึ้น</t>
  </si>
  <si>
    <t>จำนวน นศ.วทร.ที่รับเพิ่มขึ้น</t>
  </si>
  <si>
    <t>จำนวนรางวัล</t>
  </si>
  <si>
    <t>การบริหารการเงิน/งบประมาณ</t>
  </si>
  <si>
    <t>จำนวนนวัตกรรมที่</t>
  </si>
  <si>
    <t>เกิดจากการพัฒนา</t>
  </si>
  <si>
    <t>กระบวนการ</t>
  </si>
  <si>
    <t>การปรับปรุง</t>
  </si>
  <si>
    <t>ของกระบวนการ</t>
  </si>
  <si>
    <t>ประสิทธิภาพ</t>
  </si>
  <si>
    <t>≥ 3 เรื่อง</t>
  </si>
  <si>
    <t>จำนวนนวัตกรรม</t>
  </si>
  <si>
    <t>ประเภท</t>
  </si>
  <si>
    <t>การปรัปรุง</t>
  </si>
  <si>
    <t>≥ ร้อยละ 50</t>
  </si>
  <si>
    <t>กระบวนการ (ย่อย) ที่มี</t>
  </si>
  <si>
    <t>ร้อยละของจำนวนกระบวนการที่ปรับปรุง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</si>
</sst>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\(0.00\)"/>
  </numFmts>
  <fonts count="38" x14ac:knownFonts="1">
    <font>
      <sz val="14"/>
      <color theme="1"/>
      <name val="TH SarabunPSK"/>
      <family val="2"/>
      <charset val="222"/>
    </font>
    <font>
      <sz val="14"/>
      <color rgb="FFFF0000"/>
      <name val="TH SarabunPSK"/>
      <family val="2"/>
      <charset val="222"/>
    </font>
    <font>
      <u/>
      <sz val="14"/>
      <color theme="1"/>
      <name val="TH SarabunPSK"/>
      <family val="2"/>
      <charset val="222"/>
    </font>
    <font>
      <sz val="14"/>
      <color theme="1"/>
      <name val="TH SarabunPSK"/>
      <family val="2"/>
    </font>
    <font>
      <sz val="12"/>
      <color theme="1"/>
      <name val="TH SarabunPSK"/>
      <family val="2"/>
      <charset val="222"/>
    </font>
    <font>
      <u/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C00000"/>
      <name val="TH SarabunPSK"/>
      <family val="2"/>
      <charset val="222"/>
    </font>
    <font>
      <b/>
      <sz val="14"/>
      <color rgb="FFC00000"/>
      <name val="TH SarabunPSK"/>
      <family val="2"/>
    </font>
    <font>
      <sz val="14"/>
      <color rgb="FFC00000"/>
      <name val="TH SarabunPSK"/>
      <family val="2"/>
    </font>
    <font>
      <b/>
      <u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2"/>
      <color theme="1"/>
      <name val="TH SarabunPSK"/>
      <family val="2"/>
    </font>
    <font>
      <b/>
      <sz val="16"/>
      <color rgb="FF000000"/>
      <name val="TH SarabunPSK"/>
      <family val="2"/>
    </font>
    <font>
      <sz val="14"/>
      <color rgb="FF002060"/>
      <name val="TH SarabunPSK"/>
      <family val="2"/>
    </font>
    <font>
      <b/>
      <sz val="12"/>
      <color rgb="FF000000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b/>
      <u val="double"/>
      <sz val="16"/>
      <color theme="1"/>
      <name val="TH SarabunPSK"/>
      <family val="2"/>
    </font>
    <font>
      <sz val="12"/>
      <color theme="1"/>
      <name val="TH SarabunPSK"/>
      <family val="2"/>
    </font>
    <font>
      <sz val="13"/>
      <color rgb="FF002060"/>
      <name val="TH SarabunPSK"/>
      <family val="2"/>
    </font>
    <font>
      <sz val="13"/>
      <color theme="1"/>
      <name val="TH SarabunPSK"/>
      <family val="2"/>
    </font>
    <font>
      <sz val="14"/>
      <color theme="1"/>
      <name val="Wingdings 2"/>
      <family val="1"/>
      <charset val="2"/>
    </font>
    <font>
      <u/>
      <sz val="16"/>
      <color theme="1"/>
      <name val="TH SarabunPSK"/>
      <family val="2"/>
    </font>
    <font>
      <b/>
      <u val="double"/>
      <sz val="16"/>
      <color rgb="FF002060"/>
      <name val="TH SarabunPSK"/>
      <family val="2"/>
    </font>
    <font>
      <b/>
      <u/>
      <sz val="16"/>
      <color rgb="FF002060"/>
      <name val="TH SarabunPSK"/>
      <family val="2"/>
    </font>
    <font>
      <b/>
      <sz val="16"/>
      <color rgb="FF002060"/>
      <name val="TH SarabunPSK"/>
      <family val="2"/>
    </font>
    <font>
      <sz val="14"/>
      <name val="TH SarabunPSK"/>
      <family val="2"/>
      <charset val="222"/>
    </font>
    <font>
      <sz val="14"/>
      <color rgb="FF0000FF"/>
      <name val="TH SarabunPSK"/>
      <family val="2"/>
      <charset val="222"/>
    </font>
    <font>
      <sz val="16"/>
      <color theme="1"/>
      <name val="TH SarabunPSK"/>
      <family val="2"/>
    </font>
    <font>
      <sz val="10"/>
      <color theme="1"/>
      <name val="TH SarabunPSK"/>
      <family val="2"/>
      <charset val="22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3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187" fontId="0" fillId="0" borderId="15" xfId="0" applyNumberFormat="1" applyBorder="1" applyAlignment="1">
      <alignment horizontal="center" vertical="center"/>
    </xf>
    <xf numFmtId="187" fontId="0" fillId="0" borderId="16" xfId="0" applyNumberFormat="1" applyBorder="1" applyAlignment="1">
      <alignment horizontal="center" vertical="center"/>
    </xf>
    <xf numFmtId="187" fontId="0" fillId="0" borderId="13" xfId="0" applyNumberForma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187" fontId="0" fillId="0" borderId="0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2" fontId="0" fillId="0" borderId="6" xfId="0" applyNumberFormat="1" applyBorder="1" applyAlignment="1">
      <alignment horizontal="center" vertical="top"/>
    </xf>
    <xf numFmtId="2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2" fontId="0" fillId="0" borderId="5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6" xfId="0" quotePrefix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2" fontId="0" fillId="0" borderId="6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2" fontId="0" fillId="0" borderId="3" xfId="0" applyNumberFormat="1" applyFont="1" applyBorder="1" applyAlignment="1">
      <alignment horizontal="center" vertical="top"/>
    </xf>
    <xf numFmtId="49" fontId="0" fillId="0" borderId="0" xfId="0" applyNumberFormat="1" applyAlignment="1">
      <alignment vertical="top"/>
    </xf>
    <xf numFmtId="49" fontId="0" fillId="0" borderId="2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49" fontId="0" fillId="0" borderId="6" xfId="0" applyNumberFormat="1" applyBorder="1" applyAlignment="1">
      <alignment vertical="top"/>
    </xf>
    <xf numFmtId="49" fontId="0" fillId="0" borderId="3" xfId="0" applyNumberFormat="1" applyBorder="1" applyAlignment="1">
      <alignment vertical="top"/>
    </xf>
    <xf numFmtId="49" fontId="0" fillId="0" borderId="7" xfId="0" applyNumberFormat="1" applyBorder="1" applyAlignment="1">
      <alignment vertical="top"/>
    </xf>
    <xf numFmtId="0" fontId="0" fillId="0" borderId="7" xfId="0" applyBorder="1" applyAlignment="1">
      <alignment horizontal="center" vertical="top"/>
    </xf>
    <xf numFmtId="49" fontId="0" fillId="0" borderId="19" xfId="0" applyNumberFormat="1" applyBorder="1" applyAlignment="1">
      <alignment vertical="top"/>
    </xf>
    <xf numFmtId="0" fontId="0" fillId="0" borderId="19" xfId="0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2" fontId="6" fillId="0" borderId="7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2" fontId="6" fillId="0" borderId="8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9" fontId="0" fillId="0" borderId="14" xfId="0" applyNumberFormat="1" applyBorder="1" applyAlignment="1">
      <alignment vertical="top"/>
    </xf>
    <xf numFmtId="0" fontId="0" fillId="0" borderId="0" xfId="0" applyBorder="1" applyAlignment="1">
      <alignment horizontal="center" vertical="top"/>
    </xf>
    <xf numFmtId="49" fontId="0" fillId="0" borderId="0" xfId="0" applyNumberFormat="1" applyBorder="1" applyAlignment="1">
      <alignment vertical="top"/>
    </xf>
    <xf numFmtId="0" fontId="0" fillId="0" borderId="16" xfId="0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49" fontId="0" fillId="0" borderId="8" xfId="0" applyNumberFormat="1" applyBorder="1" applyAlignment="1">
      <alignment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49" fontId="0" fillId="0" borderId="9" xfId="0" applyNumberFormat="1" applyBorder="1" applyAlignment="1">
      <alignment vertical="top"/>
    </xf>
    <xf numFmtId="0" fontId="0" fillId="0" borderId="9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187" fontId="0" fillId="0" borderId="24" xfId="0" applyNumberFormat="1" applyBorder="1" applyAlignment="1">
      <alignment horizontal="center" vertical="top"/>
    </xf>
    <xf numFmtId="187" fontId="0" fillId="0" borderId="6" xfId="0" applyNumberFormat="1" applyBorder="1" applyAlignment="1">
      <alignment horizontal="center" vertical="top"/>
    </xf>
    <xf numFmtId="187" fontId="0" fillId="0" borderId="20" xfId="0" applyNumberFormat="1" applyBorder="1" applyAlignment="1">
      <alignment horizontal="center" vertical="top"/>
    </xf>
    <xf numFmtId="187" fontId="0" fillId="0" borderId="0" xfId="0" applyNumberFormat="1" applyBorder="1" applyAlignment="1">
      <alignment horizontal="center" vertical="top"/>
    </xf>
    <xf numFmtId="49" fontId="3" fillId="0" borderId="8" xfId="0" applyNumberFormat="1" applyFont="1" applyBorder="1" applyAlignment="1">
      <alignment vertical="center" wrapText="1"/>
    </xf>
    <xf numFmtId="187" fontId="0" fillId="0" borderId="16" xfId="0" applyNumberFormat="1" applyBorder="1" applyAlignment="1">
      <alignment horizontal="center" vertical="top"/>
    </xf>
    <xf numFmtId="187" fontId="0" fillId="0" borderId="15" xfId="0" applyNumberFormat="1" applyBorder="1" applyAlignment="1">
      <alignment horizontal="center" vertical="top"/>
    </xf>
    <xf numFmtId="49" fontId="7" fillId="0" borderId="8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vertical="top" wrapText="1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187" fontId="11" fillId="0" borderId="24" xfId="0" applyNumberFormat="1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49" fontId="0" fillId="0" borderId="7" xfId="0" applyNumberFormat="1" applyBorder="1" applyAlignment="1">
      <alignment horizontal="left" vertical="top"/>
    </xf>
    <xf numFmtId="187" fontId="0" fillId="0" borderId="2" xfId="0" applyNumberFormat="1" applyBorder="1" applyAlignment="1">
      <alignment horizontal="center" vertical="top"/>
    </xf>
    <xf numFmtId="187" fontId="0" fillId="0" borderId="7" xfId="0" applyNumberFormat="1" applyBorder="1" applyAlignment="1">
      <alignment horizontal="center" vertical="top"/>
    </xf>
    <xf numFmtId="187" fontId="0" fillId="0" borderId="1" xfId="0" applyNumberFormat="1" applyBorder="1" applyAlignment="1">
      <alignment horizontal="center" vertical="top"/>
    </xf>
    <xf numFmtId="49" fontId="0" fillId="0" borderId="8" xfId="0" applyNumberFormat="1" applyBorder="1" applyAlignment="1">
      <alignment horizontal="left" vertical="top"/>
    </xf>
    <xf numFmtId="187" fontId="0" fillId="0" borderId="8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left" vertical="top"/>
    </xf>
    <xf numFmtId="0" fontId="6" fillId="0" borderId="6" xfId="0" applyFont="1" applyBorder="1" applyAlignment="1">
      <alignment horizontal="center" vertical="top"/>
    </xf>
    <xf numFmtId="187" fontId="13" fillId="0" borderId="7" xfId="0" applyNumberFormat="1" applyFont="1" applyBorder="1" applyAlignment="1">
      <alignment horizontal="center" vertical="top"/>
    </xf>
    <xf numFmtId="0" fontId="0" fillId="0" borderId="8" xfId="0" applyBorder="1" applyAlignment="1">
      <alignment vertical="top"/>
    </xf>
    <xf numFmtId="0" fontId="3" fillId="0" borderId="8" xfId="0" applyFont="1" applyBorder="1" applyAlignment="1">
      <alignment horizontal="center" vertical="top"/>
    </xf>
    <xf numFmtId="49" fontId="0" fillId="0" borderId="3" xfId="0" applyNumberFormat="1" applyBorder="1" applyAlignment="1">
      <alignment horizontal="left" vertical="top"/>
    </xf>
    <xf numFmtId="187" fontId="0" fillId="0" borderId="3" xfId="0" applyNumberForma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49" fontId="0" fillId="0" borderId="14" xfId="0" applyNumberFormat="1" applyBorder="1" applyAlignment="1">
      <alignment horizontal="left" vertical="top"/>
    </xf>
    <xf numFmtId="0" fontId="0" fillId="0" borderId="14" xfId="0" applyBorder="1" applyAlignment="1">
      <alignment vertical="top"/>
    </xf>
    <xf numFmtId="187" fontId="0" fillId="0" borderId="14" xfId="0" applyNumberFormat="1" applyBorder="1" applyAlignment="1">
      <alignment horizontal="center" vertical="top"/>
    </xf>
    <xf numFmtId="49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vertical="top"/>
    </xf>
    <xf numFmtId="0" fontId="6" fillId="0" borderId="1" xfId="0" applyFont="1" applyBorder="1" applyAlignment="1">
      <alignment horizontal="right" vertical="top"/>
    </xf>
    <xf numFmtId="1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187" fontId="6" fillId="0" borderId="25" xfId="0" applyNumberFormat="1" applyFont="1" applyBorder="1" applyAlignment="1">
      <alignment horizontal="center" vertical="top"/>
    </xf>
    <xf numFmtId="0" fontId="18" fillId="0" borderId="22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2" fillId="0" borderId="21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2" fontId="6" fillId="0" borderId="0" xfId="0" applyNumberFormat="1" applyFont="1" applyAlignment="1">
      <alignment horizontal="center" vertical="center"/>
    </xf>
    <xf numFmtId="2" fontId="6" fillId="0" borderId="10" xfId="0" applyNumberFormat="1" applyFont="1" applyBorder="1" applyAlignment="1">
      <alignment vertical="center"/>
    </xf>
    <xf numFmtId="2" fontId="6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19" fillId="2" borderId="6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2" fontId="19" fillId="3" borderId="6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/>
    </xf>
    <xf numFmtId="2" fontId="6" fillId="3" borderId="12" xfId="0" applyNumberFormat="1" applyFont="1" applyFill="1" applyBorder="1" applyAlignment="1">
      <alignment horizontal="center" vertical="center"/>
    </xf>
    <xf numFmtId="187" fontId="0" fillId="3" borderId="15" xfId="0" applyNumberFormat="1" applyFill="1" applyBorder="1" applyAlignment="1">
      <alignment horizontal="center" vertical="center"/>
    </xf>
    <xf numFmtId="187" fontId="0" fillId="3" borderId="16" xfId="0" applyNumberFormat="1" applyFill="1" applyBorder="1" applyAlignment="1">
      <alignment horizontal="center" vertical="center"/>
    </xf>
    <xf numFmtId="187" fontId="6" fillId="3" borderId="13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187" fontId="0" fillId="2" borderId="15" xfId="0" applyNumberFormat="1" applyFill="1" applyBorder="1" applyAlignment="1">
      <alignment horizontal="center" vertical="center"/>
    </xf>
    <xf numFmtId="187" fontId="0" fillId="2" borderId="16" xfId="0" applyNumberFormat="1" applyFill="1" applyBorder="1" applyAlignment="1">
      <alignment horizontal="center" vertical="center"/>
    </xf>
    <xf numFmtId="187" fontId="6" fillId="2" borderId="13" xfId="0" applyNumberFormat="1" applyFont="1" applyFill="1" applyBorder="1" applyAlignment="1">
      <alignment horizontal="center" vertical="center"/>
    </xf>
    <xf numFmtId="2" fontId="19" fillId="4" borderId="6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2" fontId="6" fillId="4" borderId="6" xfId="0" applyNumberFormat="1" applyFont="1" applyFill="1" applyBorder="1" applyAlignment="1">
      <alignment horizontal="center" vertical="center"/>
    </xf>
    <xf numFmtId="2" fontId="6" fillId="4" borderId="8" xfId="0" applyNumberFormat="1" applyFont="1" applyFill="1" applyBorder="1" applyAlignment="1">
      <alignment horizontal="center" vertical="center"/>
    </xf>
    <xf numFmtId="2" fontId="6" fillId="4" borderId="9" xfId="0" applyNumberFormat="1" applyFont="1" applyFill="1" applyBorder="1" applyAlignment="1">
      <alignment horizontal="center" vertical="center"/>
    </xf>
    <xf numFmtId="2" fontId="6" fillId="4" borderId="12" xfId="0" applyNumberFormat="1" applyFont="1" applyFill="1" applyBorder="1" applyAlignment="1">
      <alignment horizontal="center" vertical="center"/>
    </xf>
    <xf numFmtId="187" fontId="6" fillId="4" borderId="13" xfId="0" applyNumberFormat="1" applyFont="1" applyFill="1" applyBorder="1" applyAlignment="1">
      <alignment horizontal="center" vertical="center"/>
    </xf>
    <xf numFmtId="1" fontId="0" fillId="4" borderId="11" xfId="0" applyNumberFormat="1" applyFill="1" applyBorder="1" applyAlignment="1">
      <alignment horizontal="center" vertical="center"/>
    </xf>
    <xf numFmtId="187" fontId="0" fillId="4" borderId="15" xfId="0" applyNumberFormat="1" applyFill="1" applyBorder="1" applyAlignment="1">
      <alignment horizontal="center" vertical="center"/>
    </xf>
    <xf numFmtId="187" fontId="0" fillId="4" borderId="16" xfId="0" applyNumberForma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1" fontId="4" fillId="4" borderId="15" xfId="0" applyNumberFormat="1" applyFont="1" applyFill="1" applyBorder="1" applyAlignment="1">
      <alignment horizontal="center" vertical="center"/>
    </xf>
    <xf numFmtId="1" fontId="4" fillId="4" borderId="16" xfId="0" applyNumberFormat="1" applyFont="1" applyFill="1" applyBorder="1" applyAlignment="1">
      <alignment horizontal="center" vertical="center"/>
    </xf>
    <xf numFmtId="2" fontId="19" fillId="4" borderId="13" xfId="0" applyNumberFormat="1" applyFont="1" applyFill="1" applyBorder="1" applyAlignment="1">
      <alignment horizontal="center" vertical="center"/>
    </xf>
    <xf numFmtId="1" fontId="0" fillId="4" borderId="17" xfId="0" applyNumberFormat="1" applyFill="1" applyBorder="1" applyAlignment="1">
      <alignment horizontal="center" vertical="center"/>
    </xf>
    <xf numFmtId="187" fontId="0" fillId="4" borderId="0" xfId="0" applyNumberFormat="1" applyFill="1" applyBorder="1" applyAlignment="1">
      <alignment horizontal="center" vertical="center"/>
    </xf>
    <xf numFmtId="2" fontId="6" fillId="4" borderId="18" xfId="0" applyNumberFormat="1" applyFont="1" applyFill="1" applyBorder="1" applyAlignment="1">
      <alignment horizontal="center" vertical="center"/>
    </xf>
    <xf numFmtId="1" fontId="0" fillId="4" borderId="15" xfId="0" applyNumberFormat="1" applyFill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2" fontId="6" fillId="4" borderId="13" xfId="0" applyNumberFormat="1" applyFont="1" applyFill="1" applyBorder="1" applyAlignment="1">
      <alignment horizontal="center" vertical="center"/>
    </xf>
    <xf numFmtId="1" fontId="4" fillId="3" borderId="15" xfId="0" applyNumberFormat="1" applyFont="1" applyFill="1" applyBorder="1" applyAlignment="1">
      <alignment horizontal="center" vertical="center"/>
    </xf>
    <xf numFmtId="1" fontId="4" fillId="3" borderId="16" xfId="0" applyNumberFormat="1" applyFont="1" applyFill="1" applyBorder="1" applyAlignment="1">
      <alignment horizontal="center" vertical="center"/>
    </xf>
    <xf numFmtId="2" fontId="19" fillId="3" borderId="13" xfId="0" applyNumberFormat="1" applyFont="1" applyFill="1" applyBorder="1" applyAlignment="1">
      <alignment horizontal="center" vertical="center"/>
    </xf>
    <xf numFmtId="1" fontId="0" fillId="3" borderId="17" xfId="0" applyNumberFormat="1" applyFill="1" applyBorder="1" applyAlignment="1">
      <alignment horizontal="center" vertical="center"/>
    </xf>
    <xf numFmtId="187" fontId="0" fillId="3" borderId="0" xfId="0" applyNumberFormat="1" applyFill="1" applyBorder="1" applyAlignment="1">
      <alignment horizontal="center" vertical="center"/>
    </xf>
    <xf numFmtId="2" fontId="6" fillId="3" borderId="18" xfId="0" applyNumberFormat="1" applyFont="1" applyFill="1" applyBorder="1" applyAlignment="1">
      <alignment horizontal="center" vertical="center"/>
    </xf>
    <xf numFmtId="1" fontId="0" fillId="3" borderId="15" xfId="0" applyNumberForma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2" fontId="6" fillId="3" borderId="13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2" fontId="19" fillId="2" borderId="13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87" fontId="0" fillId="2" borderId="0" xfId="0" applyNumberFormat="1" applyFill="1" applyBorder="1" applyAlignment="1">
      <alignment horizontal="center" vertical="center"/>
    </xf>
    <xf numFmtId="2" fontId="6" fillId="2" borderId="18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2" fontId="6" fillId="2" borderId="13" xfId="0" applyNumberFormat="1" applyFont="1" applyFill="1" applyBorder="1" applyAlignment="1">
      <alignment horizontal="center" vertical="center"/>
    </xf>
    <xf numFmtId="2" fontId="18" fillId="2" borderId="12" xfId="0" applyNumberFormat="1" applyFont="1" applyFill="1" applyBorder="1" applyAlignment="1">
      <alignment horizontal="center" vertical="center"/>
    </xf>
    <xf numFmtId="1" fontId="6" fillId="3" borderId="11" xfId="0" applyNumberFormat="1" applyFont="1" applyFill="1" applyBorder="1" applyAlignment="1">
      <alignment horizontal="center" vertical="center"/>
    </xf>
    <xf numFmtId="1" fontId="6" fillId="4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1" fontId="18" fillId="3" borderId="11" xfId="0" applyNumberFormat="1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1" fontId="18" fillId="4" borderId="11" xfId="0" applyNumberFormat="1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top"/>
    </xf>
    <xf numFmtId="2" fontId="6" fillId="3" borderId="3" xfId="0" applyNumberFormat="1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2" fontId="6" fillId="4" borderId="6" xfId="0" applyNumberFormat="1" applyFont="1" applyFill="1" applyBorder="1" applyAlignment="1">
      <alignment horizontal="center" vertical="top"/>
    </xf>
    <xf numFmtId="2" fontId="6" fillId="4" borderId="3" xfId="0" applyNumberFormat="1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2" fontId="6" fillId="4" borderId="1" xfId="0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top"/>
    </xf>
    <xf numFmtId="2" fontId="6" fillId="2" borderId="6" xfId="0" applyNumberFormat="1" applyFont="1" applyFill="1" applyBorder="1" applyAlignment="1">
      <alignment horizontal="center" vertical="top"/>
    </xf>
    <xf numFmtId="2" fontId="6" fillId="2" borderId="3" xfId="0" applyNumberFormat="1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2" fontId="6" fillId="2" borderId="2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  <xf numFmtId="2" fontId="6" fillId="4" borderId="2" xfId="0" applyNumberFormat="1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6" fillId="4" borderId="8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1" fontId="6" fillId="3" borderId="2" xfId="0" applyNumberFormat="1" applyFont="1" applyFill="1" applyBorder="1" applyAlignment="1">
      <alignment horizontal="center" vertical="top"/>
    </xf>
    <xf numFmtId="187" fontId="0" fillId="3" borderId="2" xfId="0" applyNumberForma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13" fillId="2" borderId="7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187" fontId="0" fillId="2" borderId="2" xfId="0" applyNumberFormat="1" applyFill="1" applyBorder="1" applyAlignment="1">
      <alignment horizontal="center" vertical="top"/>
    </xf>
    <xf numFmtId="49" fontId="6" fillId="0" borderId="2" xfId="0" applyNumberFormat="1" applyFont="1" applyBorder="1" applyAlignment="1">
      <alignment horizontal="left" vertical="top"/>
    </xf>
    <xf numFmtId="49" fontId="6" fillId="0" borderId="2" xfId="0" applyNumberFormat="1" applyFont="1" applyBorder="1" applyAlignment="1">
      <alignment vertical="top"/>
    </xf>
    <xf numFmtId="49" fontId="6" fillId="0" borderId="6" xfId="0" applyNumberFormat="1" applyFont="1" applyBorder="1" applyAlignment="1">
      <alignment vertical="top"/>
    </xf>
    <xf numFmtId="49" fontId="6" fillId="0" borderId="2" xfId="0" applyNumberFormat="1" applyFont="1" applyBorder="1" applyAlignment="1">
      <alignment vertical="center" wrapText="1"/>
    </xf>
    <xf numFmtId="49" fontId="6" fillId="0" borderId="6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vertical="center" wrapText="1"/>
    </xf>
    <xf numFmtId="0" fontId="10" fillId="2" borderId="21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21" xfId="0" applyFont="1" applyFill="1" applyBorder="1" applyAlignment="1">
      <alignment horizontal="center" vertical="top"/>
    </xf>
    <xf numFmtId="187" fontId="9" fillId="2" borderId="24" xfId="0" applyNumberFormat="1" applyFont="1" applyFill="1" applyBorder="1" applyAlignment="1">
      <alignment horizontal="center" vertical="top"/>
    </xf>
    <xf numFmtId="187" fontId="9" fillId="2" borderId="15" xfId="0" applyNumberFormat="1" applyFont="1" applyFill="1" applyBorder="1" applyAlignment="1">
      <alignment horizontal="center" vertical="top"/>
    </xf>
    <xf numFmtId="187" fontId="9" fillId="2" borderId="16" xfId="0" applyNumberFormat="1" applyFont="1" applyFill="1" applyBorder="1" applyAlignment="1">
      <alignment horizontal="center" vertical="top"/>
    </xf>
    <xf numFmtId="0" fontId="10" fillId="3" borderId="22" xfId="0" applyFont="1" applyFill="1" applyBorder="1" applyAlignment="1">
      <alignment horizontal="center" vertical="top"/>
    </xf>
    <xf numFmtId="0" fontId="10" fillId="3" borderId="18" xfId="0" applyFont="1" applyFill="1" applyBorder="1" applyAlignment="1">
      <alignment horizontal="center" vertical="top"/>
    </xf>
    <xf numFmtId="187" fontId="10" fillId="3" borderId="25" xfId="0" applyNumberFormat="1" applyFont="1" applyFill="1" applyBorder="1" applyAlignment="1">
      <alignment horizontal="center" vertical="top"/>
    </xf>
    <xf numFmtId="187" fontId="9" fillId="3" borderId="15" xfId="0" applyNumberFormat="1" applyFont="1" applyFill="1" applyBorder="1" applyAlignment="1">
      <alignment horizontal="center" vertical="top"/>
    </xf>
    <xf numFmtId="187" fontId="10" fillId="3" borderId="13" xfId="0" applyNumberFormat="1" applyFont="1" applyFill="1" applyBorder="1" applyAlignment="1">
      <alignment horizontal="center" vertical="top"/>
    </xf>
    <xf numFmtId="0" fontId="10" fillId="4" borderId="21" xfId="0" applyFont="1" applyFill="1" applyBorder="1" applyAlignment="1">
      <alignment horizontal="center" vertical="top"/>
    </xf>
    <xf numFmtId="2" fontId="9" fillId="4" borderId="0" xfId="0" applyNumberFormat="1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center" vertical="top"/>
    </xf>
    <xf numFmtId="187" fontId="9" fillId="4" borderId="15" xfId="0" applyNumberFormat="1" applyFont="1" applyFill="1" applyBorder="1" applyAlignment="1">
      <alignment horizontal="center" vertical="top"/>
    </xf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21" fillId="0" borderId="6" xfId="0" applyFont="1" applyBorder="1" applyAlignment="1">
      <alignment horizontal="center" wrapText="1"/>
    </xf>
    <xf numFmtId="59" fontId="21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wrapText="1"/>
    </xf>
    <xf numFmtId="0" fontId="21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horizontal="left" wrapText="1"/>
    </xf>
    <xf numFmtId="0" fontId="6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21" fillId="2" borderId="8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21" fillId="2" borderId="6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59" fontId="21" fillId="2" borderId="3" xfId="0" applyNumberFormat="1" applyFon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0" borderId="0" xfId="0" applyNumberFormat="1" applyAlignment="1"/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3" fillId="0" borderId="6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0" fontId="6" fillId="0" borderId="12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2" fillId="2" borderId="2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22" fillId="4" borderId="2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22" fillId="0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2" fontId="0" fillId="0" borderId="0" xfId="0" applyNumberFormat="1"/>
    <xf numFmtId="2" fontId="6" fillId="0" borderId="10" xfId="0" applyNumberFormat="1" applyFont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2" fillId="3" borderId="2" xfId="0" applyNumberFormat="1" applyFont="1" applyFill="1" applyBorder="1" applyAlignment="1">
      <alignment horizontal="center" wrapText="1"/>
    </xf>
    <xf numFmtId="2" fontId="20" fillId="3" borderId="3" xfId="0" applyNumberFormat="1" applyFont="1" applyFill="1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1" fontId="0" fillId="0" borderId="0" xfId="0" applyNumberFormat="1" applyAlignment="1">
      <alignment horizontal="center" vertical="top"/>
    </xf>
    <xf numFmtId="1" fontId="0" fillId="0" borderId="6" xfId="0" applyNumberFormat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1" fontId="0" fillId="0" borderId="3" xfId="0" applyNumberForma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0" fillId="2" borderId="6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9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1" fontId="27" fillId="0" borderId="2" xfId="0" applyNumberFormat="1" applyFont="1" applyBorder="1" applyAlignment="1">
      <alignment horizontal="center" vertical="center" wrapText="1"/>
    </xf>
    <xf numFmtId="1" fontId="27" fillId="0" borderId="6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0" fillId="3" borderId="10" xfId="0" quotePrefix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10" xfId="0" quotePrefix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0" fillId="4" borderId="10" xfId="0" quotePrefix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" fontId="16" fillId="0" borderId="0" xfId="0" applyNumberFormat="1" applyFont="1" applyAlignment="1">
      <alignment horizontal="center" vertical="center"/>
    </xf>
    <xf numFmtId="1" fontId="0" fillId="2" borderId="4" xfId="0" applyNumberFormat="1" applyFill="1" applyBorder="1" applyAlignment="1">
      <alignment horizontal="center"/>
    </xf>
    <xf numFmtId="1" fontId="0" fillId="2" borderId="10" xfId="0" quotePrefix="1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0" fillId="3" borderId="10" xfId="0" quotePrefix="1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4" borderId="10" xfId="0" quotePrefix="1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0" xfId="0" quotePrefix="1" applyNumberForma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/>
    </xf>
    <xf numFmtId="1" fontId="19" fillId="0" borderId="6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/>
    </xf>
    <xf numFmtId="2" fontId="19" fillId="2" borderId="6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1" fontId="6" fillId="4" borderId="5" xfId="0" applyNumberFormat="1" applyFont="1" applyFill="1" applyBorder="1" applyAlignment="1">
      <alignment horizontal="center"/>
    </xf>
    <xf numFmtId="1" fontId="19" fillId="4" borderId="6" xfId="0" applyNumberFormat="1" applyFont="1" applyFill="1" applyBorder="1" applyAlignment="1">
      <alignment horizontal="center"/>
    </xf>
    <xf numFmtId="1" fontId="6" fillId="4" borderId="3" xfId="0" applyNumberFormat="1" applyFont="1" applyFill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2" fontId="6" fillId="4" borderId="6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1" fontId="19" fillId="0" borderId="6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0" fontId="0" fillId="2" borderId="3" xfId="0" applyFill="1" applyBorder="1"/>
    <xf numFmtId="0" fontId="0" fillId="3" borderId="3" xfId="0" applyFill="1" applyBorder="1"/>
    <xf numFmtId="0" fontId="0" fillId="4" borderId="3" xfId="0" applyFill="1" applyBorder="1"/>
    <xf numFmtId="49" fontId="0" fillId="0" borderId="9" xfId="0" applyNumberFormat="1" applyBorder="1" applyAlignment="1">
      <alignment horizontal="left" vertical="top"/>
    </xf>
    <xf numFmtId="187" fontId="0" fillId="0" borderId="9" xfId="0" applyNumberFormat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/>
    </xf>
    <xf numFmtId="0" fontId="0" fillId="0" borderId="9" xfId="0" applyBorder="1" applyAlignment="1">
      <alignment vertical="top"/>
    </xf>
    <xf numFmtId="0" fontId="6" fillId="5" borderId="2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vertical="top"/>
    </xf>
    <xf numFmtId="0" fontId="0" fillId="5" borderId="2" xfId="0" applyFill="1" applyBorder="1" applyAlignment="1">
      <alignment vertical="top"/>
    </xf>
    <xf numFmtId="0" fontId="3" fillId="5" borderId="2" xfId="0" applyFont="1" applyFill="1" applyBorder="1" applyAlignment="1">
      <alignment horizontal="center" vertical="top"/>
    </xf>
    <xf numFmtId="187" fontId="0" fillId="5" borderId="2" xfId="0" applyNumberFormat="1" applyFill="1" applyBorder="1" applyAlignment="1">
      <alignment horizontal="center" vertical="top"/>
    </xf>
    <xf numFmtId="0" fontId="0" fillId="5" borderId="2" xfId="0" applyFill="1" applyBorder="1" applyAlignment="1">
      <alignment horizontal="center" vertical="top"/>
    </xf>
    <xf numFmtId="187" fontId="13" fillId="0" borderId="8" xfId="0" applyNumberFormat="1" applyFont="1" applyBorder="1" applyAlignment="1">
      <alignment horizontal="center" vertical="top"/>
    </xf>
    <xf numFmtId="0" fontId="13" fillId="2" borderId="8" xfId="0" applyFont="1" applyFill="1" applyBorder="1" applyAlignment="1">
      <alignment horizontal="center" vertical="top"/>
    </xf>
    <xf numFmtId="187" fontId="13" fillId="0" borderId="9" xfId="0" applyNumberFormat="1" applyFont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6" fillId="0" borderId="14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187" fontId="6" fillId="0" borderId="1" xfId="0" applyNumberFormat="1" applyFont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187" fontId="0" fillId="0" borderId="14" xfId="0" applyNumberForma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87" fontId="0" fillId="0" borderId="0" xfId="0" applyNumberFormat="1" applyFill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top"/>
    </xf>
    <xf numFmtId="187" fontId="12" fillId="2" borderId="6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187" fontId="0" fillId="0" borderId="17" xfId="0" applyNumberFormat="1" applyFill="1" applyBorder="1" applyAlignment="1">
      <alignment horizontal="center" vertical="top"/>
    </xf>
    <xf numFmtId="187" fontId="12" fillId="0" borderId="0" xfId="0" applyNumberFormat="1" applyFon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12" fillId="0" borderId="21" xfId="0" applyFont="1" applyFill="1" applyBorder="1" applyAlignment="1">
      <alignment horizontal="center" vertical="top"/>
    </xf>
    <xf numFmtId="187" fontId="11" fillId="0" borderId="24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187" fontId="0" fillId="0" borderId="24" xfId="0" applyNumberFormat="1" applyFill="1" applyBorder="1" applyAlignment="1">
      <alignment horizontal="center" vertical="top"/>
    </xf>
    <xf numFmtId="0" fontId="18" fillId="0" borderId="21" xfId="0" applyFont="1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187" fontId="0" fillId="0" borderId="16" xfId="0" applyNumberFormat="1" applyFill="1" applyBorder="1" applyAlignment="1">
      <alignment horizontal="center" vertical="top"/>
    </xf>
    <xf numFmtId="0" fontId="0" fillId="0" borderId="4" xfId="0" applyFont="1" applyFill="1" applyBorder="1" applyAlignment="1">
      <alignment horizontal="right" vertical="top"/>
    </xf>
    <xf numFmtId="0" fontId="0" fillId="2" borderId="1" xfId="0" applyFont="1" applyFill="1" applyBorder="1" applyAlignment="1">
      <alignment horizontal="center" vertical="top"/>
    </xf>
    <xf numFmtId="0" fontId="12" fillId="2" borderId="8" xfId="0" applyFont="1" applyFill="1" applyBorder="1" applyAlignment="1">
      <alignment horizontal="center" vertical="top"/>
    </xf>
    <xf numFmtId="187" fontId="12" fillId="2" borderId="9" xfId="0" applyNumberFormat="1" applyFont="1" applyFill="1" applyBorder="1" applyAlignment="1">
      <alignment horizontal="center" vertical="top"/>
    </xf>
    <xf numFmtId="187" fontId="6" fillId="2" borderId="9" xfId="0" applyNumberFormat="1" applyFont="1" applyFill="1" applyBorder="1" applyAlignment="1">
      <alignment horizontal="center" vertical="top"/>
    </xf>
    <xf numFmtId="187" fontId="6" fillId="2" borderId="6" xfId="0" applyNumberFormat="1" applyFont="1" applyFill="1" applyBorder="1" applyAlignment="1">
      <alignment horizontal="center" vertical="top"/>
    </xf>
    <xf numFmtId="187" fontId="6" fillId="2" borderId="3" xfId="0" applyNumberFormat="1" applyFont="1" applyFill="1" applyBorder="1" applyAlignment="1">
      <alignment horizontal="center" vertical="top"/>
    </xf>
    <xf numFmtId="0" fontId="6" fillId="4" borderId="22" xfId="0" applyFont="1" applyFill="1" applyBorder="1" applyAlignment="1">
      <alignment horizontal="center" vertical="top"/>
    </xf>
    <xf numFmtId="187" fontId="6" fillId="4" borderId="25" xfId="0" applyNumberFormat="1" applyFont="1" applyFill="1" applyBorder="1" applyAlignment="1">
      <alignment horizontal="center" vertical="top"/>
    </xf>
    <xf numFmtId="0" fontId="6" fillId="4" borderId="25" xfId="0" applyFont="1" applyFill="1" applyBorder="1" applyAlignment="1">
      <alignment horizontal="center" vertical="top"/>
    </xf>
    <xf numFmtId="1" fontId="6" fillId="4" borderId="22" xfId="0" applyNumberFormat="1" applyFont="1" applyFill="1" applyBorder="1" applyAlignment="1">
      <alignment horizontal="center" vertical="top"/>
    </xf>
    <xf numFmtId="1" fontId="6" fillId="4" borderId="18" xfId="0" applyNumberFormat="1" applyFont="1" applyFill="1" applyBorder="1" applyAlignment="1">
      <alignment horizontal="center" vertical="top"/>
    </xf>
    <xf numFmtId="1" fontId="6" fillId="4" borderId="25" xfId="0" applyNumberFormat="1" applyFont="1" applyFill="1" applyBorder="1" applyAlignment="1">
      <alignment horizontal="center" vertical="top"/>
    </xf>
    <xf numFmtId="1" fontId="6" fillId="4" borderId="13" xfId="0" applyNumberFormat="1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/>
    </xf>
    <xf numFmtId="0" fontId="0" fillId="4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187" fontId="12" fillId="3" borderId="6" xfId="0" applyNumberFormat="1" applyFont="1" applyFill="1" applyBorder="1" applyAlignment="1">
      <alignment horizontal="center" vertical="top"/>
    </xf>
    <xf numFmtId="0" fontId="12" fillId="3" borderId="8" xfId="0" applyFont="1" applyFill="1" applyBorder="1" applyAlignment="1">
      <alignment horizontal="center" vertical="top"/>
    </xf>
    <xf numFmtId="187" fontId="12" fillId="3" borderId="9" xfId="0" applyNumberFormat="1" applyFont="1" applyFill="1" applyBorder="1" applyAlignment="1">
      <alignment horizontal="center" vertical="top"/>
    </xf>
    <xf numFmtId="187" fontId="11" fillId="0" borderId="25" xfId="0" applyNumberFormat="1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187" fontId="6" fillId="3" borderId="9" xfId="0" applyNumberFormat="1" applyFont="1" applyFill="1" applyBorder="1" applyAlignment="1">
      <alignment horizontal="center" vertical="top"/>
    </xf>
    <xf numFmtId="187" fontId="0" fillId="0" borderId="25" xfId="0" applyNumberFormat="1" applyBorder="1" applyAlignment="1">
      <alignment horizontal="center" vertical="top"/>
    </xf>
    <xf numFmtId="187" fontId="6" fillId="3" borderId="6" xfId="0" applyNumberFormat="1" applyFont="1" applyFill="1" applyBorder="1" applyAlignment="1">
      <alignment horizontal="center" vertical="top"/>
    </xf>
    <xf numFmtId="187" fontId="0" fillId="0" borderId="18" xfId="0" applyNumberFormat="1" applyBorder="1" applyAlignment="1">
      <alignment horizontal="center" vertical="top"/>
    </xf>
    <xf numFmtId="187" fontId="6" fillId="3" borderId="3" xfId="0" applyNumberFormat="1" applyFont="1" applyFill="1" applyBorder="1" applyAlignment="1">
      <alignment horizontal="center" vertical="top"/>
    </xf>
    <xf numFmtId="187" fontId="0" fillId="0" borderId="13" xfId="0" applyNumberFormat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187" fontId="12" fillId="0" borderId="17" xfId="0" applyNumberFormat="1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187" fontId="12" fillId="0" borderId="18" xfId="0" applyNumberFormat="1" applyFont="1" applyFill="1" applyBorder="1" applyAlignment="1">
      <alignment horizontal="center" vertical="top"/>
    </xf>
    <xf numFmtId="187" fontId="6" fillId="0" borderId="18" xfId="0" applyNumberFormat="1" applyFont="1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187" fontId="0" fillId="0" borderId="15" xfId="0" applyNumberFormat="1" applyFill="1" applyBorder="1" applyAlignment="1">
      <alignment horizontal="center" vertical="top"/>
    </xf>
    <xf numFmtId="0" fontId="10" fillId="2" borderId="8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9" fillId="3" borderId="18" xfId="0" applyFont="1" applyFill="1" applyBorder="1" applyAlignment="1">
      <alignment horizontal="center" vertical="top"/>
    </xf>
    <xf numFmtId="0" fontId="9" fillId="3" borderId="22" xfId="0" applyFont="1" applyFill="1" applyBorder="1" applyAlignment="1">
      <alignment horizontal="center" vertical="top"/>
    </xf>
    <xf numFmtId="187" fontId="10" fillId="2" borderId="9" xfId="0" applyNumberFormat="1" applyFont="1" applyFill="1" applyBorder="1" applyAlignment="1">
      <alignment horizontal="center" vertical="top"/>
    </xf>
    <xf numFmtId="187" fontId="9" fillId="3" borderId="25" xfId="0" applyNumberFormat="1" applyFont="1" applyFill="1" applyBorder="1" applyAlignment="1">
      <alignment horizontal="center" vertical="top"/>
    </xf>
    <xf numFmtId="187" fontId="10" fillId="2" borderId="3" xfId="0" applyNumberFormat="1" applyFont="1" applyFill="1" applyBorder="1" applyAlignment="1">
      <alignment horizontal="center" vertical="top"/>
    </xf>
    <xf numFmtId="187" fontId="9" fillId="3" borderId="13" xfId="0" applyNumberFormat="1" applyFont="1" applyFill="1" applyBorder="1" applyAlignment="1">
      <alignment horizontal="center" vertical="top"/>
    </xf>
    <xf numFmtId="1" fontId="10" fillId="4" borderId="2" xfId="0" applyNumberFormat="1" applyFont="1" applyFill="1" applyBorder="1" applyAlignment="1">
      <alignment horizontal="center" vertical="top"/>
    </xf>
    <xf numFmtId="1" fontId="10" fillId="4" borderId="6" xfId="0" applyNumberFormat="1" applyFont="1" applyFill="1" applyBorder="1" applyAlignment="1">
      <alignment horizontal="center" vertical="top"/>
    </xf>
    <xf numFmtId="1" fontId="10" fillId="4" borderId="8" xfId="0" applyNumberFormat="1" applyFont="1" applyFill="1" applyBorder="1" applyAlignment="1">
      <alignment horizontal="center" vertical="top"/>
    </xf>
    <xf numFmtId="1" fontId="10" fillId="4" borderId="9" xfId="0" applyNumberFormat="1" applyFont="1" applyFill="1" applyBorder="1" applyAlignment="1">
      <alignment horizontal="center" vertical="top"/>
    </xf>
    <xf numFmtId="1" fontId="10" fillId="4" borderId="3" xfId="0" applyNumberFormat="1" applyFont="1" applyFill="1" applyBorder="1" applyAlignment="1">
      <alignment horizontal="center" vertical="top"/>
    </xf>
    <xf numFmtId="0" fontId="9" fillId="4" borderId="22" xfId="0" applyFont="1" applyFill="1" applyBorder="1" applyAlignment="1">
      <alignment horizontal="center" vertical="top"/>
    </xf>
    <xf numFmtId="187" fontId="9" fillId="4" borderId="25" xfId="0" applyNumberFormat="1" applyFont="1" applyFill="1" applyBorder="1" applyAlignment="1">
      <alignment horizontal="center" vertical="top"/>
    </xf>
    <xf numFmtId="187" fontId="9" fillId="4" borderId="13" xfId="0" applyNumberFormat="1" applyFont="1" applyFill="1" applyBorder="1" applyAlignment="1">
      <alignment horizontal="center" vertical="top"/>
    </xf>
    <xf numFmtId="187" fontId="10" fillId="2" borderId="11" xfId="0" applyNumberFormat="1" applyFont="1" applyFill="1" applyBorder="1" applyAlignment="1">
      <alignment horizontal="right" vertical="top"/>
    </xf>
    <xf numFmtId="0" fontId="9" fillId="2" borderId="17" xfId="0" applyFont="1" applyFill="1" applyBorder="1" applyAlignment="1">
      <alignment horizontal="right" vertical="top"/>
    </xf>
    <xf numFmtId="187" fontId="9" fillId="2" borderId="20" xfId="0" applyNumberFormat="1" applyFont="1" applyFill="1" applyBorder="1" applyAlignment="1">
      <alignment horizontal="right" vertical="top"/>
    </xf>
    <xf numFmtId="187" fontId="9" fillId="2" borderId="23" xfId="0" applyNumberFormat="1" applyFont="1" applyFill="1" applyBorder="1" applyAlignment="1">
      <alignment horizontal="right" vertical="top"/>
    </xf>
    <xf numFmtId="187" fontId="10" fillId="3" borderId="11" xfId="0" applyNumberFormat="1" applyFont="1" applyFill="1" applyBorder="1" applyAlignment="1">
      <alignment horizontal="right" vertical="top"/>
    </xf>
    <xf numFmtId="0" fontId="9" fillId="3" borderId="17" xfId="0" applyFont="1" applyFill="1" applyBorder="1" applyAlignment="1">
      <alignment horizontal="right" vertical="top"/>
    </xf>
    <xf numFmtId="187" fontId="9" fillId="3" borderId="21" xfId="0" applyNumberFormat="1" applyFont="1" applyFill="1" applyBorder="1" applyAlignment="1">
      <alignment horizontal="right" vertical="top"/>
    </xf>
    <xf numFmtId="187" fontId="9" fillId="3" borderId="23" xfId="0" applyNumberFormat="1" applyFont="1" applyFill="1" applyBorder="1" applyAlignment="1">
      <alignment horizontal="right" vertical="top"/>
    </xf>
    <xf numFmtId="187" fontId="10" fillId="4" borderId="11" xfId="0" applyNumberFormat="1" applyFont="1" applyFill="1" applyBorder="1" applyAlignment="1">
      <alignment horizontal="right" vertical="top"/>
    </xf>
    <xf numFmtId="0" fontId="9" fillId="4" borderId="17" xfId="0" applyFont="1" applyFill="1" applyBorder="1" applyAlignment="1">
      <alignment horizontal="right" vertical="top"/>
    </xf>
    <xf numFmtId="187" fontId="9" fillId="4" borderId="21" xfId="0" applyNumberFormat="1" applyFont="1" applyFill="1" applyBorder="1" applyAlignment="1">
      <alignment horizontal="right" vertical="top"/>
    </xf>
    <xf numFmtId="187" fontId="9" fillId="4" borderId="23" xfId="0" applyNumberFormat="1" applyFont="1" applyFill="1" applyBorder="1" applyAlignment="1">
      <alignment horizontal="right" vertical="top"/>
    </xf>
    <xf numFmtId="187" fontId="11" fillId="0" borderId="20" xfId="0" applyNumberFormat="1" applyFont="1" applyFill="1" applyBorder="1" applyAlignment="1">
      <alignment horizontal="right" vertical="top"/>
    </xf>
    <xf numFmtId="187" fontId="0" fillId="0" borderId="23" xfId="0" applyNumberFormat="1" applyFill="1" applyBorder="1" applyAlignment="1">
      <alignment horizontal="right" vertical="top"/>
    </xf>
    <xf numFmtId="187" fontId="0" fillId="0" borderId="0" xfId="0" applyNumberFormat="1" applyFill="1" applyBorder="1" applyAlignment="1">
      <alignment horizontal="right" vertical="top"/>
    </xf>
    <xf numFmtId="187" fontId="0" fillId="0" borderId="17" xfId="0" applyNumberFormat="1" applyFill="1" applyBorder="1" applyAlignment="1">
      <alignment horizontal="right" vertical="top"/>
    </xf>
    <xf numFmtId="187" fontId="6" fillId="0" borderId="20" xfId="0" applyNumberFormat="1" applyFont="1" applyFill="1" applyBorder="1" applyAlignment="1">
      <alignment horizontal="right" vertical="top"/>
    </xf>
    <xf numFmtId="187" fontId="0" fillId="0" borderId="20" xfId="0" applyNumberFormat="1" applyFill="1" applyBorder="1" applyAlignment="1">
      <alignment horizontal="right" vertical="top"/>
    </xf>
    <xf numFmtId="187" fontId="11" fillId="0" borderId="21" xfId="0" applyNumberFormat="1" applyFont="1" applyBorder="1" applyAlignment="1">
      <alignment horizontal="right" vertical="top"/>
    </xf>
    <xf numFmtId="187" fontId="11" fillId="0" borderId="23" xfId="0" applyNumberFormat="1" applyFont="1" applyBorder="1" applyAlignment="1">
      <alignment horizontal="right" vertical="top"/>
    </xf>
    <xf numFmtId="187" fontId="0" fillId="0" borderId="0" xfId="0" applyNumberFormat="1" applyBorder="1" applyAlignment="1">
      <alignment horizontal="right" vertical="top"/>
    </xf>
    <xf numFmtId="187" fontId="0" fillId="0" borderId="23" xfId="0" applyNumberFormat="1" applyBorder="1" applyAlignment="1">
      <alignment horizontal="right" vertical="top"/>
    </xf>
    <xf numFmtId="187" fontId="6" fillId="0" borderId="20" xfId="0" applyNumberFormat="1" applyFont="1" applyBorder="1" applyAlignment="1">
      <alignment horizontal="right" vertical="top"/>
    </xf>
    <xf numFmtId="187" fontId="10" fillId="0" borderId="20" xfId="0" applyNumberFormat="1" applyFont="1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18" fillId="0" borderId="20" xfId="0" applyFont="1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187" fontId="0" fillId="0" borderId="15" xfId="0" applyNumberFormat="1" applyBorder="1" applyAlignment="1">
      <alignment horizontal="right" vertical="top"/>
    </xf>
    <xf numFmtId="187" fontId="0" fillId="0" borderId="20" xfId="0" applyNumberFormat="1" applyBorder="1" applyAlignment="1">
      <alignment horizontal="right" vertical="top"/>
    </xf>
    <xf numFmtId="187" fontId="3" fillId="0" borderId="17" xfId="0" applyNumberFormat="1" applyFont="1" applyBorder="1" applyAlignment="1">
      <alignment horizontal="right" vertical="top"/>
    </xf>
    <xf numFmtId="187" fontId="6" fillId="0" borderId="0" xfId="0" applyNumberFormat="1" applyFont="1" applyBorder="1" applyAlignment="1">
      <alignment horizontal="right" vertical="top"/>
    </xf>
    <xf numFmtId="187" fontId="0" fillId="0" borderId="24" xfId="0" applyNumberFormat="1" applyBorder="1" applyAlignment="1">
      <alignment horizontal="right" vertical="top"/>
    </xf>
    <xf numFmtId="0" fontId="9" fillId="0" borderId="20" xfId="0" applyFont="1" applyBorder="1" applyAlignment="1">
      <alignment horizontal="right" vertical="top"/>
    </xf>
    <xf numFmtId="187" fontId="0" fillId="5" borderId="26" xfId="0" applyNumberFormat="1" applyFill="1" applyBorder="1" applyAlignment="1">
      <alignment horizontal="center" vertical="top"/>
    </xf>
    <xf numFmtId="0" fontId="6" fillId="5" borderId="26" xfId="0" applyFont="1" applyFill="1" applyBorder="1" applyAlignment="1">
      <alignment horizontal="center" vertical="top"/>
    </xf>
    <xf numFmtId="0" fontId="0" fillId="5" borderId="26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9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top"/>
    </xf>
    <xf numFmtId="0" fontId="0" fillId="0" borderId="0" xfId="0" quotePrefix="1" applyAlignment="1">
      <alignment vertical="top"/>
    </xf>
    <xf numFmtId="0" fontId="3" fillId="0" borderId="0" xfId="0" applyFont="1" applyBorder="1" applyAlignment="1">
      <alignment horizontal="left" vertical="center"/>
    </xf>
    <xf numFmtId="0" fontId="0" fillId="0" borderId="0" xfId="0" quotePrefix="1" applyAlignment="1"/>
    <xf numFmtId="0" fontId="35" fillId="0" borderId="0" xfId="0" applyFont="1" applyBorder="1"/>
    <xf numFmtId="0" fontId="35" fillId="0" borderId="0" xfId="0" applyFont="1" applyBorder="1" applyAlignment="1">
      <alignment horizontal="center"/>
    </xf>
    <xf numFmtId="0" fontId="35" fillId="0" borderId="0" xfId="0" quotePrefix="1" applyFont="1" applyBorder="1"/>
    <xf numFmtId="2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19" fillId="0" borderId="6" xfId="0" applyNumberFormat="1" applyFont="1" applyBorder="1" applyAlignment="1">
      <alignment horizontal="center" vertical="center"/>
    </xf>
    <xf numFmtId="2" fontId="0" fillId="6" borderId="2" xfId="0" applyNumberFormat="1" applyFill="1" applyBorder="1" applyAlignment="1">
      <alignment horizontal="center" vertical="center"/>
    </xf>
    <xf numFmtId="1" fontId="0" fillId="6" borderId="2" xfId="0" applyNumberFormat="1" applyFill="1" applyBorder="1" applyAlignment="1">
      <alignment horizontal="center" vertical="center"/>
    </xf>
    <xf numFmtId="2" fontId="4" fillId="6" borderId="6" xfId="0" applyNumberFormat="1" applyFont="1" applyFill="1" applyBorder="1" applyAlignment="1">
      <alignment horizontal="center" vertical="center"/>
    </xf>
    <xf numFmtId="1" fontId="0" fillId="6" borderId="6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2" fontId="0" fillId="3" borderId="11" xfId="0" applyNumberFormat="1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top"/>
    </xf>
    <xf numFmtId="2" fontId="0" fillId="2" borderId="14" xfId="0" applyNumberFormat="1" applyFill="1" applyBorder="1" applyAlignment="1">
      <alignment horizontal="center" vertical="top"/>
    </xf>
    <xf numFmtId="2" fontId="0" fillId="2" borderId="12" xfId="0" applyNumberFormat="1" applyFill="1" applyBorder="1" applyAlignment="1">
      <alignment horizontal="center" vertical="top"/>
    </xf>
    <xf numFmtId="2" fontId="0" fillId="3" borderId="11" xfId="0" applyNumberFormat="1" applyFill="1" applyBorder="1" applyAlignment="1">
      <alignment horizontal="center" vertical="top"/>
    </xf>
    <xf numFmtId="2" fontId="0" fillId="3" borderId="14" xfId="0" applyNumberFormat="1" applyFill="1" applyBorder="1" applyAlignment="1">
      <alignment horizontal="center" vertical="top"/>
    </xf>
    <xf numFmtId="2" fontId="0" fillId="3" borderId="12" xfId="0" applyNumberFormat="1" applyFill="1" applyBorder="1" applyAlignment="1">
      <alignment horizontal="center" vertical="top"/>
    </xf>
    <xf numFmtId="2" fontId="0" fillId="4" borderId="11" xfId="0" applyNumberFormat="1" applyFill="1" applyBorder="1" applyAlignment="1">
      <alignment horizontal="center" vertical="top"/>
    </xf>
    <xf numFmtId="2" fontId="0" fillId="4" borderId="14" xfId="0" applyNumberFormat="1" applyFill="1" applyBorder="1" applyAlignment="1">
      <alignment horizontal="center" vertical="top"/>
    </xf>
    <xf numFmtId="2" fontId="0" fillId="4" borderId="12" xfId="0" applyNumberFormat="1" applyFill="1" applyBorder="1" applyAlignment="1">
      <alignment horizontal="center" vertical="top"/>
    </xf>
    <xf numFmtId="2" fontId="0" fillId="0" borderId="11" xfId="0" applyNumberFormat="1" applyBorder="1" applyAlignment="1">
      <alignment horizontal="center" vertical="top"/>
    </xf>
    <xf numFmtId="2" fontId="0" fillId="0" borderId="14" xfId="0" applyNumberFormat="1" applyBorder="1" applyAlignment="1">
      <alignment horizontal="center" vertical="top"/>
    </xf>
    <xf numFmtId="2" fontId="0" fillId="0" borderId="12" xfId="0" applyNumberFormat="1" applyBorder="1" applyAlignment="1">
      <alignment horizontal="center" vertical="top"/>
    </xf>
    <xf numFmtId="2" fontId="0" fillId="2" borderId="4" xfId="0" applyNumberFormat="1" applyFill="1" applyBorder="1" applyAlignment="1">
      <alignment horizontal="center" vertical="top"/>
    </xf>
    <xf numFmtId="2" fontId="0" fillId="2" borderId="10" xfId="0" applyNumberFormat="1" applyFill="1" applyBorder="1" applyAlignment="1">
      <alignment horizontal="center" vertical="top"/>
    </xf>
    <xf numFmtId="2" fontId="0" fillId="2" borderId="5" xfId="0" applyNumberFormat="1" applyFill="1" applyBorder="1" applyAlignment="1">
      <alignment horizontal="center" vertical="top"/>
    </xf>
    <xf numFmtId="2" fontId="0" fillId="3" borderId="4" xfId="0" applyNumberFormat="1" applyFill="1" applyBorder="1" applyAlignment="1">
      <alignment horizontal="center" vertical="top"/>
    </xf>
    <xf numFmtId="2" fontId="0" fillId="3" borderId="10" xfId="0" applyNumberFormat="1" applyFill="1" applyBorder="1" applyAlignment="1">
      <alignment horizontal="center" vertical="top"/>
    </xf>
    <xf numFmtId="2" fontId="0" fillId="3" borderId="5" xfId="0" applyNumberFormat="1" applyFill="1" applyBorder="1" applyAlignment="1">
      <alignment horizontal="center" vertical="top"/>
    </xf>
    <xf numFmtId="2" fontId="0" fillId="4" borderId="4" xfId="0" applyNumberFormat="1" applyFill="1" applyBorder="1" applyAlignment="1">
      <alignment horizontal="center" vertical="top"/>
    </xf>
    <xf numFmtId="2" fontId="0" fillId="4" borderId="10" xfId="0" applyNumberFormat="1" applyFill="1" applyBorder="1" applyAlignment="1">
      <alignment horizontal="center" vertical="top"/>
    </xf>
    <xf numFmtId="2" fontId="0" fillId="4" borderId="5" xfId="0" applyNumberFormat="1" applyFill="1" applyBorder="1" applyAlignment="1">
      <alignment horizontal="center" vertical="top"/>
    </xf>
    <xf numFmtId="2" fontId="0" fillId="0" borderId="4" xfId="0" applyNumberFormat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2" fontId="0" fillId="0" borderId="5" xfId="0" applyNumberFormat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4" borderId="11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10" fillId="3" borderId="8" xfId="0" applyFont="1" applyFill="1" applyBorder="1" applyAlignment="1">
      <alignment horizontal="center" vertical="top"/>
    </xf>
    <xf numFmtId="0" fontId="10" fillId="3" borderId="6" xfId="0" applyFont="1" applyFill="1" applyBorder="1" applyAlignment="1">
      <alignment horizontal="center" vertical="top"/>
    </xf>
    <xf numFmtId="0" fontId="10" fillId="3" borderId="9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center"/>
    </xf>
    <xf numFmtId="0" fontId="6" fillId="0" borderId="2" xfId="0" applyFont="1" applyBorder="1" applyAlignment="1">
      <alignment vertical="top"/>
    </xf>
    <xf numFmtId="49" fontId="0" fillId="0" borderId="2" xfId="0" applyNumberFormat="1" applyBorder="1" applyAlignment="1">
      <alignment vertical="top"/>
    </xf>
    <xf numFmtId="49" fontId="0" fillId="0" borderId="8" xfId="0" quotePrefix="1" applyNumberFormat="1" applyBorder="1" applyAlignment="1">
      <alignment vertical="center"/>
    </xf>
    <xf numFmtId="49" fontId="0" fillId="0" borderId="6" xfId="0" quotePrefix="1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3" xfId="0" quotePrefix="1" applyNumberFormat="1" applyBorder="1" applyAlignment="1">
      <alignment vertical="center"/>
    </xf>
    <xf numFmtId="49" fontId="0" fillId="0" borderId="26" xfId="0" quotePrefix="1" applyNumberFormat="1" applyBorder="1" applyAlignment="1">
      <alignment vertical="center"/>
    </xf>
    <xf numFmtId="49" fontId="0" fillId="0" borderId="7" xfId="0" quotePrefix="1" applyNumberFormat="1" applyBorder="1" applyAlignment="1">
      <alignment vertical="center"/>
    </xf>
    <xf numFmtId="49" fontId="0" fillId="0" borderId="19" xfId="0" quotePrefix="1" applyNumberFormat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0" fillId="0" borderId="1" xfId="0" quotePrefix="1" applyNumberForma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49" fontId="0" fillId="0" borderId="0" xfId="0" quotePrefix="1" applyNumberForma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0" xfId="0" applyFont="1"/>
    <xf numFmtId="0" fontId="0" fillId="0" borderId="2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top" wrapText="1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/>
    <xf numFmtId="49" fontId="3" fillId="0" borderId="2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top" wrapText="1"/>
    </xf>
    <xf numFmtId="1" fontId="3" fillId="0" borderId="2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left" vertical="top"/>
    </xf>
    <xf numFmtId="0" fontId="6" fillId="0" borderId="8" xfId="0" applyFont="1" applyBorder="1" applyAlignment="1">
      <alignment vertical="top"/>
    </xf>
    <xf numFmtId="49" fontId="6" fillId="0" borderId="8" xfId="0" applyNumberFormat="1" applyFont="1" applyBorder="1" applyAlignment="1">
      <alignment horizontal="left" vertical="top"/>
    </xf>
    <xf numFmtId="0" fontId="6" fillId="0" borderId="6" xfId="0" applyFont="1" applyBorder="1" applyAlignment="1">
      <alignment vertical="top"/>
    </xf>
    <xf numFmtId="49" fontId="6" fillId="0" borderId="6" xfId="0" applyNumberFormat="1" applyFont="1" applyBorder="1" applyAlignment="1">
      <alignment horizontal="left" vertical="top"/>
    </xf>
    <xf numFmtId="49" fontId="6" fillId="0" borderId="3" xfId="0" applyNumberFormat="1" applyFont="1" applyBorder="1" applyAlignment="1">
      <alignment horizontal="left" vertical="top"/>
    </xf>
    <xf numFmtId="0" fontId="6" fillId="0" borderId="3" xfId="0" applyFont="1" applyBorder="1" applyAlignment="1">
      <alignment vertical="top"/>
    </xf>
    <xf numFmtId="0" fontId="29" fillId="0" borderId="1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2" fontId="6" fillId="0" borderId="0" xfId="0" applyNumberFormat="1" applyFont="1" applyAlignment="1"/>
    <xf numFmtId="2" fontId="22" fillId="2" borderId="2" xfId="0" applyNumberFormat="1" applyFont="1" applyFill="1" applyBorder="1" applyAlignment="1">
      <alignment horizontal="center" wrapText="1"/>
    </xf>
    <xf numFmtId="2" fontId="20" fillId="2" borderId="3" xfId="0" applyNumberFormat="1" applyFont="1" applyFill="1" applyBorder="1" applyAlignment="1">
      <alignment horizontal="center" wrapText="1"/>
    </xf>
    <xf numFmtId="2" fontId="6" fillId="2" borderId="8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2" borderId="26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3" fillId="2" borderId="26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2" fontId="6" fillId="3" borderId="26" xfId="0" applyNumberFormat="1" applyFont="1" applyFill="1" applyBorder="1" applyAlignment="1">
      <alignment horizontal="center"/>
    </xf>
    <xf numFmtId="2" fontId="6" fillId="3" borderId="6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/>
    </xf>
    <xf numFmtId="2" fontId="22" fillId="4" borderId="2" xfId="0" applyNumberFormat="1" applyFont="1" applyFill="1" applyBorder="1" applyAlignment="1">
      <alignment horizontal="center" wrapText="1"/>
    </xf>
    <xf numFmtId="2" fontId="20" fillId="4" borderId="3" xfId="0" applyNumberFormat="1" applyFont="1" applyFill="1" applyBorder="1" applyAlignment="1">
      <alignment horizontal="center" wrapText="1"/>
    </xf>
    <xf numFmtId="2" fontId="6" fillId="4" borderId="26" xfId="0" applyNumberFormat="1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49" fontId="3" fillId="0" borderId="26" xfId="0" applyNumberFormat="1" applyFont="1" applyBorder="1" applyAlignment="1">
      <alignment wrapText="1"/>
    </xf>
    <xf numFmtId="0" fontId="0" fillId="2" borderId="26" xfId="0" applyFill="1" applyBorder="1" applyAlignment="1">
      <alignment horizontal="center"/>
    </xf>
    <xf numFmtId="0" fontId="3" fillId="3" borderId="26" xfId="0" applyFont="1" applyFill="1" applyBorder="1" applyAlignment="1">
      <alignment horizontal="center" wrapText="1"/>
    </xf>
    <xf numFmtId="0" fontId="0" fillId="3" borderId="26" xfId="0" applyFill="1" applyBorder="1" applyAlignment="1">
      <alignment horizontal="center"/>
    </xf>
    <xf numFmtId="0" fontId="3" fillId="4" borderId="26" xfId="0" applyFont="1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wrapText="1"/>
    </xf>
    <xf numFmtId="0" fontId="3" fillId="2" borderId="19" xfId="0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/>
    </xf>
    <xf numFmtId="2" fontId="6" fillId="2" borderId="19" xfId="0" applyNumberFormat="1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2" fontId="6" fillId="3" borderId="19" xfId="0" applyNumberFormat="1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2" fontId="6" fillId="4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49" fontId="3" fillId="0" borderId="8" xfId="0" applyNumberFormat="1" applyFont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49" fontId="3" fillId="0" borderId="26" xfId="0" applyNumberFormat="1" applyFont="1" applyBorder="1" applyAlignment="1">
      <alignment vertical="top" wrapText="1"/>
    </xf>
    <xf numFmtId="49" fontId="3" fillId="0" borderId="7" xfId="0" applyNumberFormat="1" applyFont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4" borderId="7" xfId="0" applyFill="1" applyBorder="1" applyAlignment="1">
      <alignment horizontal="center" vertical="top"/>
    </xf>
    <xf numFmtId="2" fontId="6" fillId="0" borderId="8" xfId="0" applyNumberFormat="1" applyFont="1" applyFill="1" applyBorder="1" applyAlignment="1">
      <alignment horizontal="center"/>
    </xf>
    <xf numFmtId="0" fontId="3" fillId="0" borderId="9" xfId="0" applyFont="1" applyBorder="1" applyAlignment="1">
      <alignment vertical="top" wrapText="1"/>
    </xf>
    <xf numFmtId="2" fontId="6" fillId="0" borderId="5" xfId="0" applyNumberFormat="1" applyFont="1" applyBorder="1" applyAlignment="1">
      <alignment horizontal="center"/>
    </xf>
    <xf numFmtId="2" fontId="22" fillId="0" borderId="2" xfId="0" applyNumberFormat="1" applyFont="1" applyFill="1" applyBorder="1" applyAlignment="1">
      <alignment horizontal="center" wrapText="1"/>
    </xf>
    <xf numFmtId="2" fontId="20" fillId="0" borderId="3" xfId="0" applyNumberFormat="1" applyFont="1" applyFill="1" applyBorder="1" applyAlignment="1">
      <alignment horizontal="center" wrapText="1"/>
    </xf>
    <xf numFmtId="2" fontId="6" fillId="0" borderId="26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0" fillId="0" borderId="26" xfId="0" applyBorder="1" applyAlignment="1">
      <alignment horizontal="center" vertical="top"/>
    </xf>
    <xf numFmtId="2" fontId="6" fillId="0" borderId="7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1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6" fillId="3" borderId="2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/>
    <xf numFmtId="0" fontId="3" fillId="0" borderId="10" xfId="0" applyFont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6" fillId="4" borderId="2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top"/>
    </xf>
    <xf numFmtId="0" fontId="3" fillId="4" borderId="19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2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wrapText="1"/>
    </xf>
    <xf numFmtId="0" fontId="3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2" fontId="6" fillId="0" borderId="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6" fillId="3" borderId="2" xfId="0" applyFont="1" applyFill="1" applyBorder="1" applyAlignment="1">
      <alignment horizontal="center" vertical="top" wrapText="1"/>
    </xf>
    <xf numFmtId="0" fontId="26" fillId="4" borderId="2" xfId="0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center" vertical="top" wrapText="1"/>
    </xf>
    <xf numFmtId="0" fontId="26" fillId="2" borderId="3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center" vertical="top" wrapText="1"/>
    </xf>
    <xf numFmtId="0" fontId="26" fillId="3" borderId="3" xfId="0" applyFont="1" applyFill="1" applyBorder="1" applyAlignment="1">
      <alignment horizontal="center" vertical="top" wrapText="1"/>
    </xf>
    <xf numFmtId="0" fontId="26" fillId="4" borderId="3" xfId="0" applyFont="1" applyFill="1" applyBorder="1" applyAlignment="1">
      <alignment horizontal="center" vertical="top" wrapText="1"/>
    </xf>
    <xf numFmtId="0" fontId="26" fillId="0" borderId="3" xfId="0" applyFont="1" applyFill="1" applyBorder="1" applyAlignment="1">
      <alignment horizontal="center" vertical="top" wrapText="1"/>
    </xf>
    <xf numFmtId="0" fontId="26" fillId="0" borderId="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8" xfId="0" applyBorder="1" applyAlignment="1">
      <alignment vertical="center"/>
    </xf>
    <xf numFmtId="1" fontId="3" fillId="0" borderId="18" xfId="0" applyNumberFormat="1" applyFont="1" applyBorder="1" applyAlignment="1">
      <alignment horizontal="center" vertical="top" wrapText="1"/>
    </xf>
    <xf numFmtId="0" fontId="0" fillId="0" borderId="16" xfId="0" applyBorder="1" applyAlignment="1">
      <alignment vertical="center"/>
    </xf>
    <xf numFmtId="1" fontId="3" fillId="0" borderId="3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6" fillId="0" borderId="6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3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0" fontId="0" fillId="4" borderId="8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2" borderId="4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26" fillId="0" borderId="1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horizontal="center" vertical="top"/>
    </xf>
    <xf numFmtId="0" fontId="19" fillId="3" borderId="2" xfId="0" applyFont="1" applyFill="1" applyBorder="1" applyAlignment="1">
      <alignment horizontal="center" vertical="top"/>
    </xf>
    <xf numFmtId="0" fontId="19" fillId="4" borderId="2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0" fontId="0" fillId="0" borderId="6" xfId="0" applyFill="1" applyBorder="1"/>
    <xf numFmtId="0" fontId="0" fillId="0" borderId="2" xfId="0" applyFill="1" applyBorder="1"/>
    <xf numFmtId="0" fontId="11" fillId="0" borderId="2" xfId="0" applyFont="1" applyFill="1" applyBorder="1"/>
    <xf numFmtId="0" fontId="11" fillId="0" borderId="3" xfId="0" applyFont="1" applyBorder="1"/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19" fillId="4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3" xfId="0" applyFill="1" applyBorder="1"/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00FF"/>
      <color rgb="FF0000FF"/>
      <color rgb="FF4B87FF"/>
      <color rgb="FFFF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/>
              <a:t>7.1 (ข้อ 1) ผลลัพธ์ด้านผลผลิตของ</a:t>
            </a:r>
            <a:r>
              <a:rPr lang="th-TH" sz="1600" baseline="0"/>
              <a:t> ยศ.ทร. (</a:t>
            </a:r>
            <a:r>
              <a:rPr lang="th-TH" sz="1600"/>
              <a:t>ผลิตกำลังพล)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'7.1 (1)'!$Y$6</c:f>
              <c:strCache>
                <c:ptCount val="1"/>
                <c:pt idx="0">
                  <c:v>นักเรียนจ่า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(1)'!$Z$5:$AB$5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(1)'!$Z$6:$AB$6</c:f>
              <c:numCache>
                <c:formatCode>General</c:formatCode>
                <c:ptCount val="3"/>
                <c:pt idx="0">
                  <c:v>100</c:v>
                </c:pt>
                <c:pt idx="1">
                  <c:v>98.72</c:v>
                </c:pt>
                <c:pt idx="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06-43C5-92AB-AF00CFEED174}"/>
            </c:ext>
          </c:extLst>
        </c:ser>
        <c:ser>
          <c:idx val="1"/>
          <c:order val="1"/>
          <c:tx>
            <c:strRef>
              <c:f>'7.1 (1)'!$Y$7</c:f>
              <c:strCache>
                <c:ptCount val="1"/>
                <c:pt idx="0">
                  <c:v>ทหารกองประจำการ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(1)'!$Z$5:$AB$5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(1)'!$Z$7:$AB$7</c:f>
              <c:numCache>
                <c:formatCode>General</c:formatCode>
                <c:ptCount val="3"/>
                <c:pt idx="0">
                  <c:v>92.73</c:v>
                </c:pt>
                <c:pt idx="1">
                  <c:v>92.15</c:v>
                </c:pt>
                <c:pt idx="2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06-43C5-92AB-AF00CFEED17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36811631"/>
        <c:axId val="1323907503"/>
      </c:lineChart>
      <c:catAx>
        <c:axId val="10368116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323907503"/>
        <c:crosses val="autoZero"/>
        <c:auto val="1"/>
        <c:lblAlgn val="ctr"/>
        <c:lblOffset val="100"/>
        <c:noMultiLvlLbl val="0"/>
      </c:catAx>
      <c:valAx>
        <c:axId val="132390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จำนวนผู้สำเร็จการศึกษา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036811631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en-US" sz="1600" b="0"/>
              <a:t>7.1 </a:t>
            </a:r>
            <a:r>
              <a:rPr lang="th-TH" sz="1600" b="0"/>
              <a:t>(ข้อ 2) ผลลัพธ์ด้านการนำยุทธศาตร์ไปปฏิบัติ (ตัวชี้วัดที่ 3 ความสำเร็จในการส่งครูเข้ารับการอบรม)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(2)'!$S$19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(2)'!$R$20:$R$27</c:f>
              <c:strCache>
                <c:ptCount val="8"/>
                <c:pt idx="0">
                  <c:v>-ศฝท.ฯ</c:v>
                </c:pt>
                <c:pt idx="1">
                  <c:v>-รร.ชุมพลฯ</c:v>
                </c:pt>
                <c:pt idx="2">
                  <c:v>-รร.พจ.ฯ</c:v>
                </c:pt>
                <c:pt idx="3">
                  <c:v>-ฝวก.ฯ</c:v>
                </c:pt>
                <c:pt idx="4">
                  <c:v>-วทร.ฯ</c:v>
                </c:pt>
                <c:pt idx="5">
                  <c:v>-รร.สธ.ทร.ฯ</c:v>
                </c:pt>
                <c:pt idx="6">
                  <c:v>-รร.ชต.ฯ</c:v>
                </c:pt>
                <c:pt idx="7">
                  <c:v>รวม</c:v>
                </c:pt>
              </c:strCache>
            </c:strRef>
          </c:cat>
          <c:val>
            <c:numRef>
              <c:f>'7.1 (2)'!$S$20:$S$27</c:f>
              <c:numCache>
                <c:formatCode>General</c:formatCode>
                <c:ptCount val="8"/>
                <c:pt idx="1">
                  <c:v>97.08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97.39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4-4B4F-9EF1-3D6B85D973D9}"/>
            </c:ext>
          </c:extLst>
        </c:ser>
        <c:ser>
          <c:idx val="1"/>
          <c:order val="1"/>
          <c:tx>
            <c:strRef>
              <c:f>'7.1 (2)'!$T$19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(2)'!$R$20:$R$27</c:f>
              <c:strCache>
                <c:ptCount val="8"/>
                <c:pt idx="0">
                  <c:v>-ศฝท.ฯ</c:v>
                </c:pt>
                <c:pt idx="1">
                  <c:v>-รร.ชุมพลฯ</c:v>
                </c:pt>
                <c:pt idx="2">
                  <c:v>-รร.พจ.ฯ</c:v>
                </c:pt>
                <c:pt idx="3">
                  <c:v>-ฝวก.ฯ</c:v>
                </c:pt>
                <c:pt idx="4">
                  <c:v>-วทร.ฯ</c:v>
                </c:pt>
                <c:pt idx="5">
                  <c:v>-รร.สธ.ทร.ฯ</c:v>
                </c:pt>
                <c:pt idx="6">
                  <c:v>-รร.ชต.ฯ</c:v>
                </c:pt>
                <c:pt idx="7">
                  <c:v>รวม</c:v>
                </c:pt>
              </c:strCache>
            </c:strRef>
          </c:cat>
          <c:val>
            <c:numRef>
              <c:f>'7.1 (2)'!$T$20:$T$27</c:f>
              <c:numCache>
                <c:formatCode>General</c:formatCode>
                <c:ptCount val="8"/>
                <c:pt idx="1">
                  <c:v>96.8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97.77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14-4B4F-9EF1-3D6B85D973D9}"/>
            </c:ext>
          </c:extLst>
        </c:ser>
        <c:ser>
          <c:idx val="2"/>
          <c:order val="2"/>
          <c:tx>
            <c:strRef>
              <c:f>'7.1 (2)'!$U$19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(2)'!$R$20:$R$27</c:f>
              <c:strCache>
                <c:ptCount val="8"/>
                <c:pt idx="0">
                  <c:v>-ศฝท.ฯ</c:v>
                </c:pt>
                <c:pt idx="1">
                  <c:v>-รร.ชุมพลฯ</c:v>
                </c:pt>
                <c:pt idx="2">
                  <c:v>-รร.พจ.ฯ</c:v>
                </c:pt>
                <c:pt idx="3">
                  <c:v>-ฝวก.ฯ</c:v>
                </c:pt>
                <c:pt idx="4">
                  <c:v>-วทร.ฯ</c:v>
                </c:pt>
                <c:pt idx="5">
                  <c:v>-รร.สธ.ทร.ฯ</c:v>
                </c:pt>
                <c:pt idx="6">
                  <c:v>-รร.ชต.ฯ</c:v>
                </c:pt>
                <c:pt idx="7">
                  <c:v>รวม</c:v>
                </c:pt>
              </c:strCache>
            </c:strRef>
          </c:cat>
          <c:val>
            <c:numRef>
              <c:f>'7.1 (2)'!$U$20:$U$27</c:f>
              <c:numCache>
                <c:formatCode>General</c:formatCode>
                <c:ptCount val="8"/>
                <c:pt idx="1">
                  <c:v>98.32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14-4B4F-9EF1-3D6B85D973D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39888671"/>
        <c:axId val="1485559167"/>
      </c:barChart>
      <c:catAx>
        <c:axId val="143988867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b="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85559167"/>
        <c:crosses val="autoZero"/>
        <c:auto val="1"/>
        <c:lblAlgn val="ctr"/>
        <c:lblOffset val="100"/>
        <c:noMultiLvlLbl val="0"/>
      </c:catAx>
      <c:valAx>
        <c:axId val="148555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b="0"/>
                  <a:t>ร้อยละของความสำเร็จ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39888671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en-US" sz="1600"/>
              <a:t>7.1</a:t>
            </a:r>
            <a:r>
              <a:rPr lang="th-TH" sz="1600" baseline="0"/>
              <a:t> (ข้อ 2) ผลลัพธ์ด้านการนำยุทธศาสตร์ไปปฏิบัติ (ตัวชี้วัดที่ 4 ความพึงพอใจในแต่ละหลักสูตร)</a:t>
            </a:r>
            <a:endParaRPr lang="th-TH" sz="1600"/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(2)'!$T$36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'7.1 (2)'!$R$37:$S$44</c:f>
              <c:strCache>
                <c:ptCount val="8"/>
                <c:pt idx="0">
                  <c:v>-ทหารกองประจำการ ศฝท.ฯ</c:v>
                </c:pt>
                <c:pt idx="1">
                  <c:v>-นรจ.รร.ชุมพลฯ</c:v>
                </c:pt>
                <c:pt idx="2">
                  <c:v>-ข้าราชการ กห.ต่ำกว่าสัญญาบัตร </c:v>
                </c:pt>
                <c:pt idx="3">
                  <c:v>-พจน.และ นพจ.รร.พจ.ฯ</c:v>
                </c:pt>
                <c:pt idx="4">
                  <c:v>-นทน.รร.ชต.ฯ</c:v>
                </c:pt>
                <c:pt idx="5">
                  <c:v>-นทน.รร.สธ.ทร.ฯ</c:v>
                </c:pt>
                <c:pt idx="6">
                  <c:v>-นักศึกษา วทร.ฯ</c:v>
                </c:pt>
                <c:pt idx="7">
                  <c:v>-ผู้อบรมภาษาต่างประเทศ</c:v>
                </c:pt>
              </c:strCache>
            </c:strRef>
          </c:cat>
          <c:val>
            <c:numRef>
              <c:f>'7.1 (2)'!$T$37:$T$44</c:f>
              <c:numCache>
                <c:formatCode>General</c:formatCode>
                <c:ptCount val="8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0-4A63-BE2E-D52E12010EF4}"/>
            </c:ext>
          </c:extLst>
        </c:ser>
        <c:ser>
          <c:idx val="1"/>
          <c:order val="1"/>
          <c:tx>
            <c:strRef>
              <c:f>'7.1 (2)'!$U$36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'7.1 (2)'!$R$37:$S$44</c:f>
              <c:strCache>
                <c:ptCount val="8"/>
                <c:pt idx="0">
                  <c:v>-ทหารกองประจำการ ศฝท.ฯ</c:v>
                </c:pt>
                <c:pt idx="1">
                  <c:v>-นรจ.รร.ชุมพลฯ</c:v>
                </c:pt>
                <c:pt idx="2">
                  <c:v>-ข้าราชการ กห.ต่ำกว่าสัญญาบัตร </c:v>
                </c:pt>
                <c:pt idx="3">
                  <c:v>-พจน.และ นพจ.รร.พจ.ฯ</c:v>
                </c:pt>
                <c:pt idx="4">
                  <c:v>-นทน.รร.ชต.ฯ</c:v>
                </c:pt>
                <c:pt idx="5">
                  <c:v>-นทน.รร.สธ.ทร.ฯ</c:v>
                </c:pt>
                <c:pt idx="6">
                  <c:v>-นักศึกษา วทร.ฯ</c:v>
                </c:pt>
                <c:pt idx="7">
                  <c:v>-ผู้อบรมภาษาต่างประเทศ</c:v>
                </c:pt>
              </c:strCache>
            </c:strRef>
          </c:cat>
          <c:val>
            <c:numRef>
              <c:f>'7.1 (2)'!$U$37:$U$44</c:f>
              <c:numCache>
                <c:formatCode>General</c:formatCode>
                <c:ptCount val="8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B0-4A63-BE2E-D52E12010EF4}"/>
            </c:ext>
          </c:extLst>
        </c:ser>
        <c:ser>
          <c:idx val="2"/>
          <c:order val="2"/>
          <c:tx>
            <c:strRef>
              <c:f>'7.1 (2)'!$V$36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'7.1 (2)'!$R$37:$S$44</c:f>
              <c:strCache>
                <c:ptCount val="8"/>
                <c:pt idx="0">
                  <c:v>-ทหารกองประจำการ ศฝท.ฯ</c:v>
                </c:pt>
                <c:pt idx="1">
                  <c:v>-นรจ.รร.ชุมพลฯ</c:v>
                </c:pt>
                <c:pt idx="2">
                  <c:v>-ข้าราชการ กห.ต่ำกว่าสัญญาบัตร </c:v>
                </c:pt>
                <c:pt idx="3">
                  <c:v>-พจน.และ นพจ.รร.พจ.ฯ</c:v>
                </c:pt>
                <c:pt idx="4">
                  <c:v>-นทน.รร.ชต.ฯ</c:v>
                </c:pt>
                <c:pt idx="5">
                  <c:v>-นทน.รร.สธ.ทร.ฯ</c:v>
                </c:pt>
                <c:pt idx="6">
                  <c:v>-นักศึกษา วทร.ฯ</c:v>
                </c:pt>
                <c:pt idx="7">
                  <c:v>-ผู้อบรมภาษาต่างประเทศ</c:v>
                </c:pt>
              </c:strCache>
            </c:strRef>
          </c:cat>
          <c:val>
            <c:numRef>
              <c:f>'7.1 (2)'!$V$37:$V$44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B0-4A63-BE2E-D52E12010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9902815"/>
        <c:axId val="1492800623"/>
      </c:barChart>
      <c:catAx>
        <c:axId val="14399028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92800623"/>
        <c:crosses val="autoZero"/>
        <c:auto val="1"/>
        <c:lblAlgn val="ctr"/>
        <c:lblOffset val="100"/>
        <c:noMultiLvlLbl val="0"/>
      </c:catAx>
      <c:valAx>
        <c:axId val="14928006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39902815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en-US" sz="1600"/>
              <a:t>7.1 </a:t>
            </a:r>
            <a:r>
              <a:rPr lang="th-TH" sz="1600"/>
              <a:t>(ข้อ</a:t>
            </a:r>
            <a:r>
              <a:rPr lang="th-TH" sz="1600" baseline="0"/>
              <a:t> 2) ผลลัพธ์ด้านการนำยุทธศาสตร์ไปปฏิบัติ (ตัวชี้วัดที่ 5 ความพึงพอใจภาษาต่างประเทศ)</a:t>
            </a:r>
            <a:endParaRPr lang="th-TH" sz="1600"/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(2)'!$R$66:$S$66</c:f>
              <c:strCache>
                <c:ptCount val="2"/>
                <c:pt idx="0">
                  <c:v>-หลักสูตร English for Communication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'7.1 (2)'!$T$65:$V$65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(2)'!$T$66:$V$66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84-4931-9D67-96691414A3DB}"/>
            </c:ext>
          </c:extLst>
        </c:ser>
        <c:ser>
          <c:idx val="1"/>
          <c:order val="1"/>
          <c:tx>
            <c:strRef>
              <c:f>'7.1 (2)'!$R$67:$S$67</c:f>
              <c:strCache>
                <c:ptCount val="2"/>
                <c:pt idx="0">
                  <c:v>- หลักสูตรภาษมาลายูท้องถิ่นภาคใต้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'7.1 (2)'!$T$65:$V$65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(2)'!$T$67:$V$67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84-4931-9D67-96691414A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9872031"/>
        <c:axId val="1490451103"/>
      </c:barChart>
      <c:catAx>
        <c:axId val="14398720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90451103"/>
        <c:crosses val="autoZero"/>
        <c:auto val="1"/>
        <c:lblAlgn val="ctr"/>
        <c:lblOffset val="100"/>
        <c:noMultiLvlLbl val="0"/>
      </c:catAx>
      <c:valAx>
        <c:axId val="1490451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39872031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en-US" sz="1600" b="0"/>
              <a:t>7.2 (</a:t>
            </a:r>
            <a:r>
              <a:rPr lang="th-TH" sz="1600" b="0"/>
              <a:t>ข้อ</a:t>
            </a:r>
            <a:r>
              <a:rPr lang="th-TH" sz="1600" b="0" baseline="0"/>
              <a:t> </a:t>
            </a:r>
            <a:r>
              <a:rPr lang="en-US" sz="1600" b="0" baseline="0"/>
              <a:t>3,4) </a:t>
            </a:r>
            <a:r>
              <a:rPr lang="th-TH" sz="1600" b="0" baseline="0"/>
              <a:t>ผลลัพธ์ด้านความพึงพอใจของผู้รับบริการและผู้มีส่วนได้ส่วนเสีย </a:t>
            </a:r>
            <a:r>
              <a:rPr lang="th-TH" sz="1600" b="1" u="sng" baseline="0">
                <a:solidFill>
                  <a:srgbClr val="0000FF"/>
                </a:solidFill>
              </a:rPr>
              <a:t>(ด้านผลิตกำลังพล</a:t>
            </a:r>
            <a:r>
              <a:rPr lang="th-TH" sz="1600" b="0" baseline="0"/>
              <a:t>)</a:t>
            </a:r>
            <a:endParaRPr lang="th-TH" sz="1600" b="0"/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'7.2 (3,4)'!$P$5</c:f>
              <c:strCache>
                <c:ptCount val="1"/>
                <c:pt idx="0">
                  <c:v>-ศฝท.ฯ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'7.2 (3,4)'!$Q$4:$S$4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'7.2 (3,4)'!$Q$5:$S$5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9B-456B-9F3C-E3632CDE2C96}"/>
            </c:ext>
          </c:extLst>
        </c:ser>
        <c:ser>
          <c:idx val="1"/>
          <c:order val="1"/>
          <c:tx>
            <c:strRef>
              <c:f>'7.2 (3,4)'!$P$6</c:f>
              <c:strCache>
                <c:ptCount val="1"/>
                <c:pt idx="0">
                  <c:v>-รร.ชุมพลฯ (นรจ.)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'7.2 (3,4)'!$Q$4:$S$4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'7.2 (3,4)'!$Q$6:$S$6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9B-456B-9F3C-E3632CDE2C96}"/>
            </c:ext>
          </c:extLst>
        </c:ser>
        <c:ser>
          <c:idx val="2"/>
          <c:order val="2"/>
          <c:tx>
            <c:strRef>
              <c:f>'7.2 (3,4)'!$P$7</c:f>
              <c:strCache>
                <c:ptCount val="1"/>
                <c:pt idx="0">
                  <c:v>รวม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'7.2 (3,4)'!$Q$4:$S$4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'7.2 (3,4)'!$Q$7:$S$7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9B-456B-9F3C-E3632CDE2C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39873695"/>
        <c:axId val="1432497663"/>
      </c:barChart>
      <c:catAx>
        <c:axId val="14398736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b="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32497663"/>
        <c:crosses val="autoZero"/>
        <c:auto val="1"/>
        <c:lblAlgn val="ctr"/>
        <c:lblOffset val="100"/>
        <c:noMultiLvlLbl val="0"/>
      </c:catAx>
      <c:valAx>
        <c:axId val="1432497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b="0"/>
                  <a:t>ระดับความพีจงพอใจ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39873695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en-US" sz="1600"/>
              <a:t>7.2 (</a:t>
            </a:r>
            <a:r>
              <a:rPr lang="th-TH" sz="1600"/>
              <a:t>ข้อ </a:t>
            </a:r>
            <a:r>
              <a:rPr lang="en-US" sz="1600"/>
              <a:t>3,4) </a:t>
            </a:r>
            <a:r>
              <a:rPr lang="th-TH" sz="1600"/>
              <a:t>ผลลัพธ์ด้านความพึงพอใจของผู้รับบริการและผู้มีส่วนได้ส่วนเสีย (</a:t>
            </a:r>
            <a:r>
              <a:rPr lang="th-TH" sz="1600" b="1" u="sng">
                <a:solidFill>
                  <a:srgbClr val="7030A0"/>
                </a:solidFill>
              </a:rPr>
              <a:t>ด้านการพัฒนากำลังพล)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'7.2 (3,4)'!$Q$22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'7.2 (3,4)'!$P$23:$P$29</c:f>
              <c:strCache>
                <c:ptCount val="7"/>
                <c:pt idx="0">
                  <c:v>-รร.ชุมพลฯ (ข้าราชการ กห.)</c:v>
                </c:pt>
                <c:pt idx="1">
                  <c:v>-รร.พจ.ฯ</c:v>
                </c:pt>
                <c:pt idx="2">
                  <c:v>-รร.ชต.ฯ</c:v>
                </c:pt>
                <c:pt idx="3">
                  <c:v>-รร.สธ.ทร.ฯ (สธ.ทร.)</c:v>
                </c:pt>
                <c:pt idx="4">
                  <c:v>-รร.สธ.ทร.ฯ (อส.)</c:v>
                </c:pt>
                <c:pt idx="5">
                  <c:v>-วทร.</c:v>
                </c:pt>
                <c:pt idx="6">
                  <c:v>-ศภษ.ฯ</c:v>
                </c:pt>
              </c:strCache>
            </c:strRef>
          </c:cat>
          <c:val>
            <c:numRef>
              <c:f>'7.2 (3,4)'!$Q$23:$Q$29</c:f>
              <c:numCache>
                <c:formatCode>General</c:formatCode>
                <c:ptCount val="7"/>
                <c:pt idx="0">
                  <c:v>4</c:v>
                </c:pt>
                <c:pt idx="2">
                  <c:v>4</c:v>
                </c:pt>
                <c:pt idx="4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C7-4076-B34C-B20A39935083}"/>
            </c:ext>
          </c:extLst>
        </c:ser>
        <c:ser>
          <c:idx val="1"/>
          <c:order val="1"/>
          <c:tx>
            <c:strRef>
              <c:f>'7.2 (3,4)'!$R$22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'7.2 (3,4)'!$P$23:$P$29</c:f>
              <c:strCache>
                <c:ptCount val="7"/>
                <c:pt idx="0">
                  <c:v>-รร.ชุมพลฯ (ข้าราชการ กห.)</c:v>
                </c:pt>
                <c:pt idx="1">
                  <c:v>-รร.พจ.ฯ</c:v>
                </c:pt>
                <c:pt idx="2">
                  <c:v>-รร.ชต.ฯ</c:v>
                </c:pt>
                <c:pt idx="3">
                  <c:v>-รร.สธ.ทร.ฯ (สธ.ทร.)</c:v>
                </c:pt>
                <c:pt idx="4">
                  <c:v>-รร.สธ.ทร.ฯ (อส.)</c:v>
                </c:pt>
                <c:pt idx="5">
                  <c:v>-วทร.</c:v>
                </c:pt>
                <c:pt idx="6">
                  <c:v>-ศภษ.ฯ</c:v>
                </c:pt>
              </c:strCache>
            </c:strRef>
          </c:cat>
          <c:val>
            <c:numRef>
              <c:f>'7.2 (3,4)'!$R$23:$R$29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C7-4076-B34C-B20A39935083}"/>
            </c:ext>
          </c:extLst>
        </c:ser>
        <c:ser>
          <c:idx val="2"/>
          <c:order val="2"/>
          <c:tx>
            <c:strRef>
              <c:f>'7.2 (3,4)'!$S$22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'7.2 (3,4)'!$P$23:$P$29</c:f>
              <c:strCache>
                <c:ptCount val="7"/>
                <c:pt idx="0">
                  <c:v>-รร.ชุมพลฯ (ข้าราชการ กห.)</c:v>
                </c:pt>
                <c:pt idx="1">
                  <c:v>-รร.พจ.ฯ</c:v>
                </c:pt>
                <c:pt idx="2">
                  <c:v>-รร.ชต.ฯ</c:v>
                </c:pt>
                <c:pt idx="3">
                  <c:v>-รร.สธ.ทร.ฯ (สธ.ทร.)</c:v>
                </c:pt>
                <c:pt idx="4">
                  <c:v>-รร.สธ.ทร.ฯ (อส.)</c:v>
                </c:pt>
                <c:pt idx="5">
                  <c:v>-วทร.</c:v>
                </c:pt>
                <c:pt idx="6">
                  <c:v>-ศภษ.ฯ</c:v>
                </c:pt>
              </c:strCache>
            </c:strRef>
          </c:cat>
          <c:val>
            <c:numRef>
              <c:f>'7.2 (3,4)'!$S$23:$S$29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C7-4076-B34C-B20A3993508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66485055"/>
        <c:axId val="1432525311"/>
      </c:barChart>
      <c:catAx>
        <c:axId val="13664850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32525311"/>
        <c:crosses val="autoZero"/>
        <c:auto val="1"/>
        <c:lblAlgn val="ctr"/>
        <c:lblOffset val="100"/>
        <c:noMultiLvlLbl val="0"/>
      </c:catAx>
      <c:valAx>
        <c:axId val="1432525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00FF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3664850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 b="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en-US" sz="1400"/>
              <a:t>7.2 (</a:t>
            </a:r>
            <a:r>
              <a:rPr lang="th-TH" sz="1400"/>
              <a:t>ข้อ</a:t>
            </a:r>
            <a:r>
              <a:rPr lang="th-TH" sz="1400" baseline="0"/>
              <a:t> </a:t>
            </a:r>
            <a:r>
              <a:rPr lang="en-US" sz="1400" baseline="0"/>
              <a:t>3,4) </a:t>
            </a:r>
            <a:r>
              <a:rPr lang="th-TH" sz="1400" baseline="0"/>
              <a:t>ผลลัพธ์ด้านความพึงพอใจของผู้รับบริการและผู้มีส่วนได้ส่วนเสีย </a:t>
            </a:r>
          </a:p>
          <a:p>
            <a:pPr>
              <a:defRPr sz="1400"/>
            </a:pPr>
            <a:r>
              <a:rPr lang="th-TH" sz="1400" baseline="0"/>
              <a:t>(ภาพรวมทุกการบริการ) </a:t>
            </a:r>
            <a:endParaRPr lang="th-TH" sz="1400"/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'7.2 (3,4)'!$D$31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'7.2 (3,4)'!$C$32:$C$36</c:f>
              <c:strCache>
                <c:ptCount val="5"/>
                <c:pt idx="0">
                  <c:v>-ด้านการผลิตกำลังพล</c:v>
                </c:pt>
                <c:pt idx="1">
                  <c:v>-ด้านการพัฒนากำลังพล</c:v>
                </c:pt>
                <c:pt idx="2">
                  <c:v>-ด้านการส่งกำลังบำรุง</c:v>
                </c:pt>
                <c:pt idx="3">
                  <c:v>-ด้านการอนุศาสนาจารย์</c:v>
                </c:pt>
                <c:pt idx="4">
                  <c:v>-ด้านการประวัติศาสตร์</c:v>
                </c:pt>
              </c:strCache>
            </c:strRef>
          </c:cat>
          <c:val>
            <c:numRef>
              <c:f>'7.2 (3,4)'!$D$32:$D$36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8-49D1-B5C9-D6CCC7CE8FA4}"/>
            </c:ext>
          </c:extLst>
        </c:ser>
        <c:ser>
          <c:idx val="1"/>
          <c:order val="1"/>
          <c:tx>
            <c:strRef>
              <c:f>'7.2 (3,4)'!$E$31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'7.2 (3,4)'!$C$32:$C$36</c:f>
              <c:strCache>
                <c:ptCount val="5"/>
                <c:pt idx="0">
                  <c:v>-ด้านการผลิตกำลังพล</c:v>
                </c:pt>
                <c:pt idx="1">
                  <c:v>-ด้านการพัฒนากำลังพล</c:v>
                </c:pt>
                <c:pt idx="2">
                  <c:v>-ด้านการส่งกำลังบำรุง</c:v>
                </c:pt>
                <c:pt idx="3">
                  <c:v>-ด้านการอนุศาสนาจารย์</c:v>
                </c:pt>
                <c:pt idx="4">
                  <c:v>-ด้านการประวัติศาสตร์</c:v>
                </c:pt>
              </c:strCache>
            </c:strRef>
          </c:cat>
          <c:val>
            <c:numRef>
              <c:f>'7.2 (3,4)'!$E$32:$E$36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18-49D1-B5C9-D6CCC7CE8FA4}"/>
            </c:ext>
          </c:extLst>
        </c:ser>
        <c:ser>
          <c:idx val="2"/>
          <c:order val="2"/>
          <c:tx>
            <c:strRef>
              <c:f>'7.2 (3,4)'!$F$31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'7.2 (3,4)'!$C$32:$C$36</c:f>
              <c:strCache>
                <c:ptCount val="5"/>
                <c:pt idx="0">
                  <c:v>-ด้านการผลิตกำลังพล</c:v>
                </c:pt>
                <c:pt idx="1">
                  <c:v>-ด้านการพัฒนากำลังพล</c:v>
                </c:pt>
                <c:pt idx="2">
                  <c:v>-ด้านการส่งกำลังบำรุง</c:v>
                </c:pt>
                <c:pt idx="3">
                  <c:v>-ด้านการอนุศาสนาจารย์</c:v>
                </c:pt>
                <c:pt idx="4">
                  <c:v>-ด้านการประวัติศาสตร์</c:v>
                </c:pt>
              </c:strCache>
            </c:strRef>
          </c:cat>
          <c:val>
            <c:numRef>
              <c:f>'7.2 (3,4)'!$F$32:$F$36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18-49D1-B5C9-D6CCC7CE8FA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66490463"/>
        <c:axId val="1425577503"/>
      </c:barChart>
      <c:catAx>
        <c:axId val="13664904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25577503"/>
        <c:crosses val="autoZero"/>
        <c:auto val="1"/>
        <c:lblAlgn val="ctr"/>
        <c:lblOffset val="100"/>
        <c:noMultiLvlLbl val="0"/>
      </c:catAx>
      <c:valAx>
        <c:axId val="142557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366490463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 b="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j-ea"/>
                <a:cs typeface="TH SarabunPSK" panose="020B0500040200020003" pitchFamily="34" charset="-34"/>
              </a:defRPr>
            </a:pPr>
            <a:r>
              <a:rPr lang="en-US" sz="1600"/>
              <a:t>7.2</a:t>
            </a:r>
            <a:r>
              <a:rPr lang="en-US" sz="1600" baseline="0"/>
              <a:t> (</a:t>
            </a:r>
            <a:r>
              <a:rPr lang="th-TH" sz="1600" baseline="0"/>
              <a:t>ข้อ </a:t>
            </a:r>
            <a:r>
              <a:rPr lang="en-US" sz="1600" baseline="0"/>
              <a:t>3,4) </a:t>
            </a:r>
            <a:r>
              <a:rPr lang="th-TH" sz="1600" baseline="0"/>
              <a:t>ผลลัพธ์ด้าน</a:t>
            </a:r>
            <a:r>
              <a:rPr lang="th-TH" sz="1600" b="1" baseline="0">
                <a:solidFill>
                  <a:srgbClr val="0000FF"/>
                </a:solidFill>
              </a:rPr>
              <a:t>ความ</a:t>
            </a:r>
            <a:r>
              <a:rPr lang="th-TH" sz="1600" b="1" u="sng" baseline="0">
                <a:solidFill>
                  <a:srgbClr val="0000FF"/>
                </a:solidFill>
              </a:rPr>
              <a:t>ไม่พึงพอใจ</a:t>
            </a:r>
            <a:r>
              <a:rPr lang="th-TH" sz="1600" baseline="0"/>
              <a:t>ของผู้รับบริการและผู้มีส่วนได้ส่วนเสีย </a:t>
            </a:r>
            <a:r>
              <a:rPr lang="th-TH" sz="1600" b="1" baseline="0">
                <a:solidFill>
                  <a:srgbClr val="0000FF"/>
                </a:solidFill>
              </a:rPr>
              <a:t>(ภาษาต่างประเทศ) </a:t>
            </a:r>
            <a:endParaRPr lang="th-TH" sz="1600" b="1">
              <a:solidFill>
                <a:srgbClr val="0000FF"/>
              </a:solidFill>
            </a:endParaRP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j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'7.2 (3,4)'!$D$55</c:f>
              <c:strCache>
                <c:ptCount val="1"/>
                <c:pt idx="0">
                  <c:v>-ศภษ.ฯ</c:v>
                </c:pt>
              </c:strCache>
            </c:strRef>
          </c:tx>
          <c:spPr>
            <a:pattFill prst="sphere">
              <a:fgClr>
                <a:srgbClr val="FFCCFF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'7.2 (3,4)'!$E$54:$G$54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'7.2 (3,4)'!$E$55:$G$55</c:f>
              <c:numCache>
                <c:formatCode>General</c:formatCode>
                <c:ptCount val="3"/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A7-493C-B9C4-97539C728C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439881599"/>
        <c:axId val="1319307743"/>
      </c:barChart>
      <c:catAx>
        <c:axId val="14398815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none" spc="20" normalizeH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319307743"/>
        <c:crosses val="autoZero"/>
        <c:auto val="1"/>
        <c:lblAlgn val="ctr"/>
        <c:lblOffset val="100"/>
        <c:noMultiLvlLbl val="0"/>
      </c:catAx>
      <c:valAx>
        <c:axId val="1319307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ระดับความไม่พึงพอใจ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spc="2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39881599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 b="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b="1"/>
              <a:t>7.3 ข้อ (5) ผลลัพธ์ด้านอัตรากำลังบุคลากร </a:t>
            </a:r>
            <a:r>
              <a:rPr lang="th-TH" sz="1400" b="1">
                <a:solidFill>
                  <a:srgbClr val="0000FF"/>
                </a:solidFill>
              </a:rPr>
              <a:t>(กลุ่มชั้นยศ)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 (5)'!$P$5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cat>
            <c:strRef>
              <c:f>'7.3 (5)'!$O$6:$O$17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(5)'!$P$6:$P$17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A-4A9C-82CB-AE4632C24333}"/>
            </c:ext>
          </c:extLst>
        </c:ser>
        <c:ser>
          <c:idx val="1"/>
          <c:order val="1"/>
          <c:tx>
            <c:strRef>
              <c:f>'7.3 (5)'!$Q$5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cat>
            <c:strRef>
              <c:f>'7.3 (5)'!$O$6:$O$17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(5)'!$Q$6:$Q$17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92.682926829268297</c:v>
                </c:pt>
                <c:pt idx="4" formatCode="0.00">
                  <c:v>114.51612903225808</c:v>
                </c:pt>
                <c:pt idx="5" formatCode="0.00">
                  <c:v>52.597402597402599</c:v>
                </c:pt>
                <c:pt idx="6" formatCode="0.00">
                  <c:v>94.955489614243334</c:v>
                </c:pt>
                <c:pt idx="7" formatCode="0.00">
                  <c:v>82.857142857142861</c:v>
                </c:pt>
                <c:pt idx="8" formatCode="0.00">
                  <c:v>51.050080775444265</c:v>
                </c:pt>
                <c:pt idx="9" formatCode="0.00">
                  <c:v>95.906432748538009</c:v>
                </c:pt>
                <c:pt idx="10" formatCode="0.00">
                  <c:v>47.249190938511326</c:v>
                </c:pt>
                <c:pt idx="11" formatCode="0.00">
                  <c:v>72.592592592592595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7A-4A9C-82CB-AE4632C24333}"/>
            </c:ext>
          </c:extLst>
        </c:ser>
        <c:ser>
          <c:idx val="2"/>
          <c:order val="2"/>
          <c:tx>
            <c:strRef>
              <c:f>'7.3 (5)'!$R$5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cat>
            <c:strRef>
              <c:f>'7.3 (5)'!$O$6:$O$17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(5)'!$R$6:$R$17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92.682926829268297</c:v>
                </c:pt>
                <c:pt idx="4" formatCode="0.00">
                  <c:v>114.51612903225808</c:v>
                </c:pt>
                <c:pt idx="5" formatCode="0.00">
                  <c:v>51.94805194805194</c:v>
                </c:pt>
                <c:pt idx="6" formatCode="0.00">
                  <c:v>97.032640949554889</c:v>
                </c:pt>
                <c:pt idx="7" formatCode="0.00">
                  <c:v>83.956043956043956</c:v>
                </c:pt>
                <c:pt idx="8" formatCode="0.00">
                  <c:v>52.019386106623585</c:v>
                </c:pt>
                <c:pt idx="9" formatCode="0.00">
                  <c:v>95.906432748538009</c:v>
                </c:pt>
                <c:pt idx="10" formatCode="0.00">
                  <c:v>47.249190938511326</c:v>
                </c:pt>
                <c:pt idx="11" formatCode="0.00">
                  <c:v>73.333333333333329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7A-4A9C-82CB-AE4632C24333}"/>
            </c:ext>
          </c:extLst>
        </c:ser>
        <c:ser>
          <c:idx val="3"/>
          <c:order val="3"/>
          <c:tx>
            <c:strRef>
              <c:f>'7.3 (5)'!$S$5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rgbClr val="FFCCFF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cat>
            <c:strRef>
              <c:f>'7.3 (5)'!$O$6:$O$17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(5)'!$S$6:$S$17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93.902439024390233</c:v>
                </c:pt>
                <c:pt idx="4" formatCode="0.00">
                  <c:v>114.51612903225808</c:v>
                </c:pt>
                <c:pt idx="5" formatCode="0.00">
                  <c:v>52.597402597402599</c:v>
                </c:pt>
                <c:pt idx="6" formatCode="0.00">
                  <c:v>95.548961424332347</c:v>
                </c:pt>
                <c:pt idx="7" formatCode="0.00">
                  <c:v>82.857142857142861</c:v>
                </c:pt>
                <c:pt idx="8" formatCode="0.00">
                  <c:v>54.119547657512115</c:v>
                </c:pt>
                <c:pt idx="9" formatCode="0.00">
                  <c:v>96.491228070175438</c:v>
                </c:pt>
                <c:pt idx="10" formatCode="0.00">
                  <c:v>47.249190938511326</c:v>
                </c:pt>
                <c:pt idx="11" formatCode="0.00">
                  <c:v>73.594771241830074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7A-4A9C-82CB-AE4632C24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90918736"/>
        <c:axId val="686087344"/>
      </c:barChart>
      <c:catAx>
        <c:axId val="690918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86087344"/>
        <c:crosses val="autoZero"/>
        <c:auto val="1"/>
        <c:lblAlgn val="ctr"/>
        <c:lblOffset val="100"/>
        <c:noMultiLvlLbl val="0"/>
      </c:catAx>
      <c:valAx>
        <c:axId val="68608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ร้อยละของการบรรจุ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90918736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7.3 ข้อ (5) ผลลัพธ์ด้านอัตรากำลังบุคลากร (กลุ่มชั้นยศ)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0.11796157528720774"/>
          <c:y val="9.0502385831907992E-2"/>
          <c:w val="0.85728977614490109"/>
          <c:h val="0.52737517399366174"/>
        </c:manualLayout>
      </c:layout>
      <c:lineChart>
        <c:grouping val="stacked"/>
        <c:varyColors val="0"/>
        <c:ser>
          <c:idx val="0"/>
          <c:order val="0"/>
          <c:tx>
            <c:strRef>
              <c:f>'7.3 (5)'!$P$5</c:f>
              <c:strCache>
                <c:ptCount val="1"/>
                <c:pt idx="0">
                  <c:v>งป.58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'7.3 (5)'!$O$6:$O$17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(5)'!$P$6:$P$17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A8-4190-ABD8-E54E103476DE}"/>
            </c:ext>
          </c:extLst>
        </c:ser>
        <c:ser>
          <c:idx val="1"/>
          <c:order val="1"/>
          <c:tx>
            <c:strRef>
              <c:f>'7.3 (5)'!$Q$5</c:f>
              <c:strCache>
                <c:ptCount val="1"/>
                <c:pt idx="0">
                  <c:v>งป.59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'7.3 (5)'!$O$6:$O$17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(5)'!$Q$6:$Q$17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92.682926829268297</c:v>
                </c:pt>
                <c:pt idx="4" formatCode="0.00">
                  <c:v>114.51612903225808</c:v>
                </c:pt>
                <c:pt idx="5" formatCode="0.00">
                  <c:v>52.597402597402599</c:v>
                </c:pt>
                <c:pt idx="6" formatCode="0.00">
                  <c:v>94.955489614243334</c:v>
                </c:pt>
                <c:pt idx="7" formatCode="0.00">
                  <c:v>82.857142857142861</c:v>
                </c:pt>
                <c:pt idx="8" formatCode="0.00">
                  <c:v>51.050080775444265</c:v>
                </c:pt>
                <c:pt idx="9" formatCode="0.00">
                  <c:v>95.906432748538009</c:v>
                </c:pt>
                <c:pt idx="10" formatCode="0.00">
                  <c:v>47.249190938511326</c:v>
                </c:pt>
                <c:pt idx="11" formatCode="0.00">
                  <c:v>72.592592592592595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A8-4190-ABD8-E54E103476DE}"/>
            </c:ext>
          </c:extLst>
        </c:ser>
        <c:ser>
          <c:idx val="2"/>
          <c:order val="2"/>
          <c:tx>
            <c:strRef>
              <c:f>'7.3 (5)'!$R$5</c:f>
              <c:strCache>
                <c:ptCount val="1"/>
                <c:pt idx="0">
                  <c:v>งป.60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'7.3 (5)'!$O$6:$O$17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(5)'!$R$6:$R$17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92.682926829268297</c:v>
                </c:pt>
                <c:pt idx="4" formatCode="0.00">
                  <c:v>114.51612903225808</c:v>
                </c:pt>
                <c:pt idx="5" formatCode="0.00">
                  <c:v>51.94805194805194</c:v>
                </c:pt>
                <c:pt idx="6" formatCode="0.00">
                  <c:v>97.032640949554889</c:v>
                </c:pt>
                <c:pt idx="7" formatCode="0.00">
                  <c:v>83.956043956043956</c:v>
                </c:pt>
                <c:pt idx="8" formatCode="0.00">
                  <c:v>52.019386106623585</c:v>
                </c:pt>
                <c:pt idx="9" formatCode="0.00">
                  <c:v>95.906432748538009</c:v>
                </c:pt>
                <c:pt idx="10" formatCode="0.00">
                  <c:v>47.249190938511326</c:v>
                </c:pt>
                <c:pt idx="11" formatCode="0.00">
                  <c:v>73.333333333333329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A8-4190-ABD8-E54E103476DE}"/>
            </c:ext>
          </c:extLst>
        </c:ser>
        <c:ser>
          <c:idx val="3"/>
          <c:order val="3"/>
          <c:tx>
            <c:strRef>
              <c:f>'7.3 (5)'!$S$5</c:f>
              <c:strCache>
                <c:ptCount val="1"/>
                <c:pt idx="0">
                  <c:v>งป.61</c:v>
                </c:pt>
              </c:strCache>
            </c:strRef>
          </c:tx>
          <c:spPr>
            <a:ln w="28575" cap="rnd">
              <a:solidFill>
                <a:srgbClr val="FF00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'7.3 (5)'!$O$6:$O$17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(5)'!$S$6:$S$17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93.902439024390233</c:v>
                </c:pt>
                <c:pt idx="4" formatCode="0.00">
                  <c:v>114.51612903225808</c:v>
                </c:pt>
                <c:pt idx="5" formatCode="0.00">
                  <c:v>52.597402597402599</c:v>
                </c:pt>
                <c:pt idx="6" formatCode="0.00">
                  <c:v>95.548961424332347</c:v>
                </c:pt>
                <c:pt idx="7" formatCode="0.00">
                  <c:v>82.857142857142861</c:v>
                </c:pt>
                <c:pt idx="8" formatCode="0.00">
                  <c:v>54.119547657512115</c:v>
                </c:pt>
                <c:pt idx="9" formatCode="0.00">
                  <c:v>96.491228070175438</c:v>
                </c:pt>
                <c:pt idx="10" formatCode="0.00">
                  <c:v>47.249190938511326</c:v>
                </c:pt>
                <c:pt idx="11" formatCode="0.00">
                  <c:v>73.594771241830074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A8-4190-ABD8-E54E10347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033856"/>
        <c:axId val="690035824"/>
      </c:lineChart>
      <c:catAx>
        <c:axId val="690033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90035824"/>
        <c:crosses val="autoZero"/>
        <c:auto val="1"/>
        <c:lblAlgn val="ctr"/>
        <c:lblOffset val="100"/>
        <c:noMultiLvlLbl val="0"/>
      </c:catAx>
      <c:valAx>
        <c:axId val="69003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00FF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ร้อยละของการบรรจุ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9003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j-ea"/>
                <a:cs typeface="TH SarabunPSK" panose="020B0500040200020003" pitchFamily="34" charset="-34"/>
              </a:defRPr>
            </a:pPr>
            <a:r>
              <a:rPr lang="th-TH" sz="1400"/>
              <a:t>7.3 ข้อ (5) ผลลัพธ์ด้านอัตรากำลังบุคลากร </a:t>
            </a:r>
            <a:r>
              <a:rPr lang="th-TH" sz="1400">
                <a:solidFill>
                  <a:srgbClr val="FF00FF"/>
                </a:solidFill>
              </a:rPr>
              <a:t>(ประเภทบุคลากร)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j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 (5)'!$D$57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'7.3 (5)'!$C$58:$C$69</c:f>
              <c:strCache>
                <c:ptCount val="12"/>
                <c:pt idx="0">
                  <c:v>ผู้บริหาร</c:v>
                </c:pt>
                <c:pt idx="1">
                  <c:v>ฝ่ายอำนวยการ</c:v>
                </c:pt>
                <c:pt idx="2">
                  <c:v>ครู/อาจารย์</c:v>
                </c:pt>
                <c:pt idx="3">
                  <c:v>ผช.ครู</c:v>
                </c:pt>
                <c:pt idx="4">
                  <c:v>นักวิชาการ</c:v>
                </c:pt>
                <c:pt idx="5">
                  <c:v>อนุศาสนาจารย์</c:v>
                </c:pt>
                <c:pt idx="6">
                  <c:v>ประวัติศาสตร์</c:v>
                </c:pt>
                <c:pt idx="7">
                  <c:v>สารบรรณ</c:v>
                </c:pt>
                <c:pt idx="8">
                  <c:v>ช่างฝีมือ</c:v>
                </c:pt>
                <c:pt idx="9">
                  <c:v>อื่น ๆ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(5)'!$D$58:$D$69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2D8E-4C4D-A072-922B6A951C9B}"/>
            </c:ext>
          </c:extLst>
        </c:ser>
        <c:ser>
          <c:idx val="1"/>
          <c:order val="1"/>
          <c:tx>
            <c:strRef>
              <c:f>'7.3 (5)'!$E$57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'7.3 (5)'!$C$58:$C$69</c:f>
              <c:strCache>
                <c:ptCount val="12"/>
                <c:pt idx="0">
                  <c:v>ผู้บริหาร</c:v>
                </c:pt>
                <c:pt idx="1">
                  <c:v>ฝ่ายอำนวยการ</c:v>
                </c:pt>
                <c:pt idx="2">
                  <c:v>ครู/อาจารย์</c:v>
                </c:pt>
                <c:pt idx="3">
                  <c:v>ผช.ครู</c:v>
                </c:pt>
                <c:pt idx="4">
                  <c:v>นักวิชาการ</c:v>
                </c:pt>
                <c:pt idx="5">
                  <c:v>อนุศาสนาจารย์</c:v>
                </c:pt>
                <c:pt idx="6">
                  <c:v>ประวัติศาสตร์</c:v>
                </c:pt>
                <c:pt idx="7">
                  <c:v>สารบรรณ</c:v>
                </c:pt>
                <c:pt idx="8">
                  <c:v>ช่างฝีมือ</c:v>
                </c:pt>
                <c:pt idx="9">
                  <c:v>อื่น ๆ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(5)'!$E$58:$E$69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2D8E-4C4D-A072-922B6A951C9B}"/>
            </c:ext>
          </c:extLst>
        </c:ser>
        <c:ser>
          <c:idx val="2"/>
          <c:order val="2"/>
          <c:tx>
            <c:strRef>
              <c:f>'7.3 (5)'!$F$57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'7.3 (5)'!$C$58:$C$69</c:f>
              <c:strCache>
                <c:ptCount val="12"/>
                <c:pt idx="0">
                  <c:v>ผู้บริหาร</c:v>
                </c:pt>
                <c:pt idx="1">
                  <c:v>ฝ่ายอำนวยการ</c:v>
                </c:pt>
                <c:pt idx="2">
                  <c:v>ครู/อาจารย์</c:v>
                </c:pt>
                <c:pt idx="3">
                  <c:v>ผช.ครู</c:v>
                </c:pt>
                <c:pt idx="4">
                  <c:v>นักวิชาการ</c:v>
                </c:pt>
                <c:pt idx="5">
                  <c:v>อนุศาสนาจารย์</c:v>
                </c:pt>
                <c:pt idx="6">
                  <c:v>ประวัติศาสตร์</c:v>
                </c:pt>
                <c:pt idx="7">
                  <c:v>สารบรรณ</c:v>
                </c:pt>
                <c:pt idx="8">
                  <c:v>ช่างฝีมือ</c:v>
                </c:pt>
                <c:pt idx="9">
                  <c:v>อื่น ๆ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(5)'!$F$58:$F$69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2D8E-4C4D-A072-922B6A951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690036808"/>
        <c:axId val="690028936"/>
      </c:barChart>
      <c:catAx>
        <c:axId val="690036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b="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90028936"/>
        <c:crosses val="autoZero"/>
        <c:auto val="1"/>
        <c:lblAlgn val="ctr"/>
        <c:lblOffset val="100"/>
        <c:noMultiLvlLbl val="0"/>
      </c:catAx>
      <c:valAx>
        <c:axId val="690028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b="0"/>
                  <a:t>ร้อยละของการบรรจุ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9003680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j-ea"/>
                <a:cs typeface="TH SarabunPSK" panose="020B0500040200020003" pitchFamily="34" charset="-34"/>
              </a:defRPr>
            </a:pPr>
            <a:r>
              <a:rPr lang="th-TH" sz="1600"/>
              <a:t>7.1 (ข้อ 1) ผลลัพธ์ด้านผลผลิตคู่เทียบระหว่าง รร.ชุมพลฯ กับ รร.จ่าอากาศ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j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(1)'!$Y$26</c:f>
              <c:strCache>
                <c:ptCount val="1"/>
                <c:pt idx="0">
                  <c:v>นักเรียนจ่า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(1)'!$Z$25:$AB$25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(1)'!$Z$26:$AB$26</c:f>
              <c:numCache>
                <c:formatCode>General</c:formatCode>
                <c:ptCount val="3"/>
                <c:pt idx="0">
                  <c:v>100</c:v>
                </c:pt>
                <c:pt idx="1">
                  <c:v>98.72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C-4E13-A048-6015784AA7CE}"/>
            </c:ext>
          </c:extLst>
        </c:ser>
        <c:ser>
          <c:idx val="1"/>
          <c:order val="1"/>
          <c:tx>
            <c:strRef>
              <c:f>'7.1 (1)'!$Y$27</c:f>
              <c:strCache>
                <c:ptCount val="1"/>
                <c:pt idx="0">
                  <c:v>นักเรียนจ่าอากาศ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(1)'!$Z$25:$AB$25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(1)'!$Z$27:$AB$27</c:f>
              <c:numCache>
                <c:formatCode>General</c:formatCode>
                <c:ptCount val="3"/>
                <c:pt idx="0">
                  <c:v>99.52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7C-4E13-A048-6015784AA7C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36809967"/>
        <c:axId val="1432035439"/>
      </c:barChart>
      <c:catAx>
        <c:axId val="10368099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cap="all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cap="all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cap="none" spc="20" normalizeH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32035439"/>
        <c:crosses val="autoZero"/>
        <c:auto val="1"/>
        <c:lblAlgn val="ctr"/>
        <c:lblOffset val="100"/>
        <c:noMultiLvlLbl val="0"/>
      </c:catAx>
      <c:valAx>
        <c:axId val="1432035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cap="all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จำนวนผู้สำเร็จการศึกษา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cap="all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spc="2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036809967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/>
              <a:t>7.3 (ข้อ 6) ผลลัพธ์ด้านบรรยากาศการทำงาน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 (6)'!$V$5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(6)'!$T$6:$U$11</c:f>
              <c:strCache>
                <c:ptCount val="6"/>
                <c:pt idx="0">
                  <c:v>-บรรยากาศการทำงาน (ประเมินความผาสุก)</c:v>
                </c:pt>
                <c:pt idx="1">
                  <c:v>-บรรยากาศการทำงาน (5ส.)</c:v>
                </c:pt>
                <c:pt idx="2">
                  <c:v>-สุขภาพ</c:v>
                </c:pt>
                <c:pt idx="3">
                  <c:v>-ความปลอดภัย (บัตรผ่าน)</c:v>
                </c:pt>
                <c:pt idx="4">
                  <c:v>-ความปลอดภัย (ซ้อมดับเพลิง)</c:v>
                </c:pt>
                <c:pt idx="5">
                  <c:v>-สวัสดิการ</c:v>
                </c:pt>
              </c:strCache>
            </c:strRef>
          </c:cat>
          <c:val>
            <c:numRef>
              <c:f>'7.3 (6)'!$V$6:$V$11</c:f>
              <c:numCache>
                <c:formatCode>General</c:formatCode>
                <c:ptCount val="6"/>
                <c:pt idx="0">
                  <c:v>100</c:v>
                </c:pt>
                <c:pt idx="1">
                  <c:v>62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7-4320-968F-EB4E76154B8A}"/>
            </c:ext>
          </c:extLst>
        </c:ser>
        <c:ser>
          <c:idx val="1"/>
          <c:order val="1"/>
          <c:tx>
            <c:strRef>
              <c:f>'7.3 (6)'!$W$5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(6)'!$T$6:$U$11</c:f>
              <c:strCache>
                <c:ptCount val="6"/>
                <c:pt idx="0">
                  <c:v>-บรรยากาศการทำงาน (ประเมินความผาสุก)</c:v>
                </c:pt>
                <c:pt idx="1">
                  <c:v>-บรรยากาศการทำงาน (5ส.)</c:v>
                </c:pt>
                <c:pt idx="2">
                  <c:v>-สุขภาพ</c:v>
                </c:pt>
                <c:pt idx="3">
                  <c:v>-ความปลอดภัย (บัตรผ่าน)</c:v>
                </c:pt>
                <c:pt idx="4">
                  <c:v>-ความปลอดภัย (ซ้อมดับเพลิง)</c:v>
                </c:pt>
                <c:pt idx="5">
                  <c:v>-สวัสดิการ</c:v>
                </c:pt>
              </c:strCache>
            </c:strRef>
          </c:cat>
          <c:val>
            <c:numRef>
              <c:f>'7.3 (6)'!$W$6:$W$11</c:f>
              <c:numCache>
                <c:formatCode>General</c:formatCode>
                <c:ptCount val="6"/>
                <c:pt idx="0">
                  <c:v>100</c:v>
                </c:pt>
                <c:pt idx="1">
                  <c:v>77.91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7-4320-968F-EB4E76154B8A}"/>
            </c:ext>
          </c:extLst>
        </c:ser>
        <c:ser>
          <c:idx val="2"/>
          <c:order val="2"/>
          <c:tx>
            <c:strRef>
              <c:f>'7.3 (6)'!$X$5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(6)'!$T$6:$U$11</c:f>
              <c:strCache>
                <c:ptCount val="6"/>
                <c:pt idx="0">
                  <c:v>-บรรยากาศการทำงาน (ประเมินความผาสุก)</c:v>
                </c:pt>
                <c:pt idx="1">
                  <c:v>-บรรยากาศการทำงาน (5ส.)</c:v>
                </c:pt>
                <c:pt idx="2">
                  <c:v>-สุขภาพ</c:v>
                </c:pt>
                <c:pt idx="3">
                  <c:v>-ความปลอดภัย (บัตรผ่าน)</c:v>
                </c:pt>
                <c:pt idx="4">
                  <c:v>-ความปลอดภัย (ซ้อมดับเพลิง)</c:v>
                </c:pt>
                <c:pt idx="5">
                  <c:v>-สวัสดิการ</c:v>
                </c:pt>
              </c:strCache>
            </c:strRef>
          </c:cat>
          <c:val>
            <c:numRef>
              <c:f>'7.3 (6)'!$X$6:$X$11</c:f>
              <c:numCache>
                <c:formatCode>General</c:formatCode>
                <c:ptCount val="6"/>
                <c:pt idx="0">
                  <c:v>100</c:v>
                </c:pt>
                <c:pt idx="1">
                  <c:v>80.040000000000006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07-4320-968F-EB4E76154B8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689922664"/>
        <c:axId val="689913808"/>
      </c:barChart>
      <c:catAx>
        <c:axId val="689922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89913808"/>
        <c:crosses val="autoZero"/>
        <c:auto val="1"/>
        <c:lblAlgn val="ctr"/>
        <c:lblOffset val="100"/>
        <c:noMultiLvlLbl val="0"/>
      </c:catAx>
      <c:valAx>
        <c:axId val="68991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ร้อยละของความสำเร็จ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89922664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/>
              <a:t>7.3 ข้อ (6) ผลลัพธ์ด้านบรรยาศการทำงาน (สวัสดิภาพ/สิทธิประโยชน์)</a:t>
            </a:r>
          </a:p>
        </c:rich>
      </c:tx>
      <c:layout>
        <c:manualLayout>
          <c:xMode val="edge"/>
          <c:yMode val="edge"/>
          <c:x val="0.29243744531933508"/>
          <c:y val="2.3148148148148147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 (6)'!$V$18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 (6)'!$U$19:$U$21</c:f>
              <c:strCache>
                <c:ptCount val="3"/>
                <c:pt idx="0">
                  <c:v>กู้ยืมเงิน</c:v>
                </c:pt>
                <c:pt idx="1">
                  <c:v>ฌาปนกิจสงเคราะห์</c:v>
                </c:pt>
                <c:pt idx="2">
                  <c:v>ทุนการศึกษา</c:v>
                </c:pt>
              </c:strCache>
            </c:strRef>
          </c:cat>
          <c:val>
            <c:numRef>
              <c:f>'7.3 (6)'!$V$19:$V$21</c:f>
              <c:numCache>
                <c:formatCode>General</c:formatCode>
                <c:ptCount val="3"/>
                <c:pt idx="0">
                  <c:v>73.33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9-4E7E-83FF-9B9E807F3ED0}"/>
            </c:ext>
          </c:extLst>
        </c:ser>
        <c:ser>
          <c:idx val="1"/>
          <c:order val="1"/>
          <c:tx>
            <c:strRef>
              <c:f>'7.3 (6)'!$W$18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 (6)'!$U$19:$U$21</c:f>
              <c:strCache>
                <c:ptCount val="3"/>
                <c:pt idx="0">
                  <c:v>กู้ยืมเงิน</c:v>
                </c:pt>
                <c:pt idx="1">
                  <c:v>ฌาปนกิจสงเคราะห์</c:v>
                </c:pt>
                <c:pt idx="2">
                  <c:v>ทุนการศึกษา</c:v>
                </c:pt>
              </c:strCache>
            </c:strRef>
          </c:cat>
          <c:val>
            <c:numRef>
              <c:f>'7.3 (6)'!$W$19:$W$21</c:f>
              <c:numCache>
                <c:formatCode>General</c:formatCode>
                <c:ptCount val="3"/>
                <c:pt idx="0">
                  <c:v>73.12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9-4E7E-83FF-9B9E807F3ED0}"/>
            </c:ext>
          </c:extLst>
        </c:ser>
        <c:ser>
          <c:idx val="2"/>
          <c:order val="2"/>
          <c:tx>
            <c:strRef>
              <c:f>'7.3 (6)'!$X$18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 (6)'!$U$19:$U$21</c:f>
              <c:strCache>
                <c:ptCount val="3"/>
                <c:pt idx="0">
                  <c:v>กู้ยืมเงิน</c:v>
                </c:pt>
                <c:pt idx="1">
                  <c:v>ฌาปนกิจสงเคราะห์</c:v>
                </c:pt>
                <c:pt idx="2">
                  <c:v>ทุนการศึกษา</c:v>
                </c:pt>
              </c:strCache>
            </c:strRef>
          </c:cat>
          <c:val>
            <c:numRef>
              <c:f>'7.3 (6)'!$X$19:$X$21</c:f>
              <c:numCache>
                <c:formatCode>General</c:formatCode>
                <c:ptCount val="3"/>
                <c:pt idx="0">
                  <c:v>75.27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9-4E7E-83FF-9B9E807F3ED0}"/>
            </c:ext>
          </c:extLst>
        </c:ser>
        <c:ser>
          <c:idx val="3"/>
          <c:order val="3"/>
          <c:tx>
            <c:strRef>
              <c:f>'7.3 (6)'!$Y$18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rgbClr val="FFCCFF"/>
            </a:solidFill>
            <a:ln w="9525" cap="flat" cmpd="sng" algn="ctr">
              <a:solidFill>
                <a:srgbClr val="7030A0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 (6)'!$U$19:$U$21</c:f>
              <c:strCache>
                <c:ptCount val="3"/>
                <c:pt idx="0">
                  <c:v>กู้ยืมเงิน</c:v>
                </c:pt>
                <c:pt idx="1">
                  <c:v>ฌาปนกิจสงเคราะห์</c:v>
                </c:pt>
                <c:pt idx="2">
                  <c:v>ทุนการศึกษา</c:v>
                </c:pt>
              </c:strCache>
            </c:strRef>
          </c:cat>
          <c:val>
            <c:numRef>
              <c:f>'7.3 (6)'!$Y$19:$Y$21</c:f>
              <c:numCache>
                <c:formatCode>General</c:formatCode>
                <c:ptCount val="3"/>
                <c:pt idx="0">
                  <c:v>75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49-4E7E-83FF-9B9E807F3ED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89918728"/>
        <c:axId val="689919056"/>
      </c:barChart>
      <c:catAx>
        <c:axId val="689918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89919056"/>
        <c:crosses val="autoZero"/>
        <c:auto val="1"/>
        <c:lblAlgn val="ctr"/>
        <c:lblOffset val="100"/>
        <c:noMultiLvlLbl val="0"/>
      </c:catAx>
      <c:valAx>
        <c:axId val="68991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ร้อยละของจำนวนผู้ที่รับสงเคราะห์</a:t>
                </a:r>
              </a:p>
            </c:rich>
          </c:tx>
          <c:layout>
            <c:manualLayout>
              <c:xMode val="edge"/>
              <c:yMode val="edge"/>
              <c:x val="2.2721402748167488E-2"/>
              <c:y val="0.309943861184018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89918728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en-US"/>
              <a:t>7.3 (</a:t>
            </a:r>
            <a:r>
              <a:rPr lang="th-TH"/>
              <a:t>ข้อ</a:t>
            </a:r>
            <a:r>
              <a:rPr lang="th-TH" baseline="0"/>
              <a:t> </a:t>
            </a:r>
            <a:r>
              <a:rPr lang="en-US" baseline="0"/>
              <a:t>7) </a:t>
            </a:r>
            <a:r>
              <a:rPr lang="th-TH" baseline="0"/>
              <a:t>ผลลัพธ์ด้านการทำให้บุคลากรมีความผูกพันธ์</a:t>
            </a:r>
            <a:endParaRPr lang="th-TH"/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 (7)'!$C$31</c:f>
              <c:strCache>
                <c:ptCount val="1"/>
                <c:pt idx="0">
                  <c:v>-การขอลาออกก่อนเกษียณ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 (7)'!$D$30:$F$30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'7.3 (7)'!$D$31:$F$31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F515-4651-AEFD-5511A553F745}"/>
            </c:ext>
          </c:extLst>
        </c:ser>
        <c:ser>
          <c:idx val="1"/>
          <c:order val="1"/>
          <c:tx>
            <c:strRef>
              <c:f>'7.3 (7)'!$C$32</c:f>
              <c:strCache>
                <c:ptCount val="1"/>
                <c:pt idx="0">
                  <c:v>-การขอย้ายออกนอกหน่วย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 (7)'!$D$30:$F$30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'7.3 (7)'!$D$32:$F$32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15-4651-AEFD-5511A553F7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533053183"/>
        <c:axId val="1487320159"/>
      </c:barChart>
      <c:catAx>
        <c:axId val="153305318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87320159"/>
        <c:crosses val="autoZero"/>
        <c:auto val="1"/>
        <c:lblAlgn val="ctr"/>
        <c:lblOffset val="100"/>
        <c:noMultiLvlLbl val="0"/>
      </c:catAx>
      <c:valAx>
        <c:axId val="1487320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จำนวน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533053183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 b="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en-US"/>
              <a:t>7.3 (</a:t>
            </a:r>
            <a:r>
              <a:rPr lang="th-TH"/>
              <a:t>ข้อ 8) ผลลัพธ์ด้านการพัฒนาบุคลากร (กลุ่มครูอาจารย์) 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'7.3(8)'!$E$16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'7.3(8)'!$D$17:$D$22</c:f>
              <c:strCache>
                <c:ptCount val="6"/>
                <c:pt idx="0">
                  <c:v>ฝวก.ฯ</c:v>
                </c:pt>
                <c:pt idx="1">
                  <c:v>วทร.ฯ</c:v>
                </c:pt>
                <c:pt idx="2">
                  <c:v>รร.สธ.ทร.ฯ</c:v>
                </c:pt>
                <c:pt idx="3">
                  <c:v>รร.ชต.ฯ</c:v>
                </c:pt>
                <c:pt idx="4">
                  <c:v>รร.ชุมพลฯ </c:v>
                </c:pt>
                <c:pt idx="5">
                  <c:v>รวม</c:v>
                </c:pt>
              </c:strCache>
            </c:strRef>
          </c:cat>
          <c:val>
            <c:numRef>
              <c:f>'7.3(8)'!$E$17:$E$22</c:f>
              <c:numCache>
                <c:formatCode>General</c:formatCode>
                <c:ptCount val="6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97.08</c:v>
                </c:pt>
                <c:pt idx="5">
                  <c:v>97.39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9-4C9D-8550-D98A09D90336}"/>
            </c:ext>
          </c:extLst>
        </c:ser>
        <c:ser>
          <c:idx val="1"/>
          <c:order val="1"/>
          <c:tx>
            <c:strRef>
              <c:f>'7.3(8)'!$F$16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'7.3(8)'!$D$17:$D$22</c:f>
              <c:strCache>
                <c:ptCount val="6"/>
                <c:pt idx="0">
                  <c:v>ฝวก.ฯ</c:v>
                </c:pt>
                <c:pt idx="1">
                  <c:v>วทร.ฯ</c:v>
                </c:pt>
                <c:pt idx="2">
                  <c:v>รร.สธ.ทร.ฯ</c:v>
                </c:pt>
                <c:pt idx="3">
                  <c:v>รร.ชต.ฯ</c:v>
                </c:pt>
                <c:pt idx="4">
                  <c:v>รร.ชุมพลฯ </c:v>
                </c:pt>
                <c:pt idx="5">
                  <c:v>รวม</c:v>
                </c:pt>
              </c:strCache>
            </c:strRef>
          </c:cat>
          <c:val>
            <c:numRef>
              <c:f>'7.3(8)'!$F$17:$F$22</c:f>
              <c:numCache>
                <c:formatCode>General</c:formatCode>
                <c:ptCount val="6"/>
                <c:pt idx="0">
                  <c:v>60.53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96.8</c:v>
                </c:pt>
                <c:pt idx="5">
                  <c:v>89.44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09-4C9D-8550-D98A09D90336}"/>
            </c:ext>
          </c:extLst>
        </c:ser>
        <c:ser>
          <c:idx val="2"/>
          <c:order val="2"/>
          <c:tx>
            <c:strRef>
              <c:f>'7.3(8)'!$G$16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rgbClr val="4B87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'7.3(8)'!$D$17:$D$22</c:f>
              <c:strCache>
                <c:ptCount val="6"/>
                <c:pt idx="0">
                  <c:v>ฝวก.ฯ</c:v>
                </c:pt>
                <c:pt idx="1">
                  <c:v>วทร.ฯ</c:v>
                </c:pt>
                <c:pt idx="2">
                  <c:v>รร.สธ.ทร.ฯ</c:v>
                </c:pt>
                <c:pt idx="3">
                  <c:v>รร.ชต.ฯ</c:v>
                </c:pt>
                <c:pt idx="4">
                  <c:v>รร.ชุมพลฯ </c:v>
                </c:pt>
                <c:pt idx="5">
                  <c:v>รวม</c:v>
                </c:pt>
              </c:strCache>
            </c:strRef>
          </c:cat>
          <c:val>
            <c:numRef>
              <c:f>'7.3(8)'!$G$17:$G$22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98.32</c:v>
                </c:pt>
                <c:pt idx="5">
                  <c:v>98.84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09-4C9D-8550-D98A09D9033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31633087"/>
        <c:axId val="1491160879"/>
      </c:barChart>
      <c:catAx>
        <c:axId val="14316330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91160879"/>
        <c:crosses val="autoZero"/>
        <c:auto val="1"/>
        <c:lblAlgn val="ctr"/>
        <c:lblOffset val="100"/>
        <c:noMultiLvlLbl val="0"/>
      </c:catAx>
      <c:valAx>
        <c:axId val="1491160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ร้อยละของการพัฒนา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31633087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 b="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en-US"/>
              <a:t>7.3</a:t>
            </a:r>
            <a:r>
              <a:rPr lang="en-US" baseline="0"/>
              <a:t> (</a:t>
            </a:r>
            <a:r>
              <a:rPr lang="th-TH" baseline="0"/>
              <a:t>ข้อ </a:t>
            </a:r>
            <a:r>
              <a:rPr lang="en-US" baseline="0"/>
              <a:t>8 ) </a:t>
            </a:r>
            <a:r>
              <a:rPr lang="th-TH" baseline="0"/>
              <a:t>ผลลัพธ์ด้านการพัฒนาบุคลากร (กลุ่มผู้บริหารสถานศึกษา)</a:t>
            </a:r>
            <a:endParaRPr lang="th-TH"/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'7.3(8)'!$E$43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'7.3(8)'!$D$44:$D$48</c:f>
              <c:strCache>
                <c:ptCount val="5"/>
                <c:pt idx="0">
                  <c:v>วทร.ฯ</c:v>
                </c:pt>
                <c:pt idx="1">
                  <c:v>รร.สธ.ทร.ฯ</c:v>
                </c:pt>
                <c:pt idx="2">
                  <c:v>รร.ชต.ฯ</c:v>
                </c:pt>
                <c:pt idx="3">
                  <c:v>รร.ชุมพลฯ </c:v>
                </c:pt>
                <c:pt idx="4">
                  <c:v>รวม</c:v>
                </c:pt>
              </c:strCache>
            </c:strRef>
          </c:cat>
          <c:val>
            <c:numRef>
              <c:f>'7.3(8)'!$E$44:$E$48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A-409F-827F-ADB8F9517477}"/>
            </c:ext>
          </c:extLst>
        </c:ser>
        <c:ser>
          <c:idx val="1"/>
          <c:order val="1"/>
          <c:tx>
            <c:strRef>
              <c:f>'7.3(8)'!$F$43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'7.3(8)'!$D$44:$D$48</c:f>
              <c:strCache>
                <c:ptCount val="5"/>
                <c:pt idx="0">
                  <c:v>วทร.ฯ</c:v>
                </c:pt>
                <c:pt idx="1">
                  <c:v>รร.สธ.ทร.ฯ</c:v>
                </c:pt>
                <c:pt idx="2">
                  <c:v>รร.ชต.ฯ</c:v>
                </c:pt>
                <c:pt idx="3">
                  <c:v>รร.ชุมพลฯ </c:v>
                </c:pt>
                <c:pt idx="4">
                  <c:v>รวม</c:v>
                </c:pt>
              </c:strCache>
            </c:strRef>
          </c:cat>
          <c:val>
            <c:numRef>
              <c:f>'7.3(8)'!$F$44:$F$48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A-409F-827F-ADB8F9517477}"/>
            </c:ext>
          </c:extLst>
        </c:ser>
        <c:ser>
          <c:idx val="2"/>
          <c:order val="2"/>
          <c:tx>
            <c:strRef>
              <c:f>'7.3(8)'!$G$43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rgbClr val="4B87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'7.3(8)'!$D$44:$D$48</c:f>
              <c:strCache>
                <c:ptCount val="5"/>
                <c:pt idx="0">
                  <c:v>วทร.ฯ</c:v>
                </c:pt>
                <c:pt idx="1">
                  <c:v>รร.สธ.ทร.ฯ</c:v>
                </c:pt>
                <c:pt idx="2">
                  <c:v>รร.ชต.ฯ</c:v>
                </c:pt>
                <c:pt idx="3">
                  <c:v>รร.ชุมพลฯ </c:v>
                </c:pt>
                <c:pt idx="4">
                  <c:v>รวม</c:v>
                </c:pt>
              </c:strCache>
            </c:strRef>
          </c:cat>
          <c:val>
            <c:numRef>
              <c:f>'7.3(8)'!$G$44:$G$48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A-409F-827F-ADB8F95174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25477999"/>
        <c:axId val="1487271391"/>
      </c:barChart>
      <c:catAx>
        <c:axId val="13254779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87271391"/>
        <c:crosses val="autoZero"/>
        <c:auto val="1"/>
        <c:lblAlgn val="ctr"/>
        <c:lblOffset val="100"/>
        <c:noMultiLvlLbl val="0"/>
      </c:catAx>
      <c:valAx>
        <c:axId val="1487271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ร้อยละของบุคลากรกลุ่มผู้บริหาร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325477999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600" b="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7.3 (</a:t>
            </a:r>
            <a:r>
              <a:rPr lang="th-TH" b="1"/>
              <a:t>ข้อ</a:t>
            </a:r>
            <a:r>
              <a:rPr lang="th-TH" b="1" baseline="0"/>
              <a:t> </a:t>
            </a:r>
            <a:r>
              <a:rPr lang="en-US" b="1" baseline="0"/>
              <a:t>8) </a:t>
            </a:r>
            <a:r>
              <a:rPr lang="th-TH" b="1" baseline="0"/>
              <a:t>ผลลัพธ์ด้านการพัฒนาบุคลากร (กลุ่มทั่วไป)</a:t>
            </a:r>
            <a:endParaRPr lang="th-TH" b="1"/>
          </a:p>
        </c:rich>
      </c:tx>
      <c:overlay val="0"/>
      <c:spPr>
        <a:noFill/>
        <a:ln>
          <a:solidFill>
            <a:srgbClr val="FF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'7.3(8)'!$U$59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'7.3(8)'!$T$60:$T$80</c:f>
              <c:strCache>
                <c:ptCount val="21"/>
                <c:pt idx="0">
                  <c:v>กธก.ฯ</c:v>
                </c:pt>
                <c:pt idx="1">
                  <c:v>กศษ.ฯ</c:v>
                </c:pt>
                <c:pt idx="2">
                  <c:v>กบ.ฯ</c:v>
                </c:pt>
                <c:pt idx="3">
                  <c:v>กง.ฯ</c:v>
                </c:pt>
                <c:pt idx="4">
                  <c:v>สน.รนภ.ฯ</c:v>
                </c:pt>
                <c:pt idx="5">
                  <c:v>ฝวก.ฯ</c:v>
                </c:pt>
                <c:pt idx="6">
                  <c:v>วทร.ฯ</c:v>
                </c:pt>
                <c:pt idx="7">
                  <c:v>รร.สธ.ฯ</c:v>
                </c:pt>
                <c:pt idx="8">
                  <c:v>รร.ชต.ฯ</c:v>
                </c:pt>
                <c:pt idx="9">
                  <c:v>รร.พจ.ฯ</c:v>
                </c:pt>
                <c:pt idx="10">
                  <c:v>รร.ชุมพลฯ </c:v>
                </c:pt>
                <c:pt idx="11">
                  <c:v>ศฝท.ฯ</c:v>
                </c:pt>
                <c:pt idx="12">
                  <c:v>ศภษ.ฯ</c:v>
                </c:pt>
                <c:pt idx="13">
                  <c:v>ศยร.ฯ</c:v>
                </c:pt>
                <c:pt idx="14">
                  <c:v>กบศ.ฯ</c:v>
                </c:pt>
                <c:pt idx="15">
                  <c:v>กปภ.ฯ</c:v>
                </c:pt>
                <c:pt idx="16">
                  <c:v>กหส.ฯ</c:v>
                </c:pt>
                <c:pt idx="17">
                  <c:v>กปศ.ฯ</c:v>
                </c:pt>
                <c:pt idx="18">
                  <c:v>กอศ.ฯ</c:v>
                </c:pt>
                <c:pt idx="19">
                  <c:v>กอง สน.ฯ</c:v>
                </c:pt>
                <c:pt idx="20">
                  <c:v>รวม</c:v>
                </c:pt>
              </c:strCache>
            </c:strRef>
          </c:cat>
          <c:val>
            <c:numRef>
              <c:f>'7.3(8)'!$U$60:$U$80</c:f>
              <c:numCache>
                <c:formatCode>General</c:formatCode>
                <c:ptCount val="21"/>
                <c:pt idx="20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6-424D-A9E4-B90A9DBDE6FB}"/>
            </c:ext>
          </c:extLst>
        </c:ser>
        <c:ser>
          <c:idx val="1"/>
          <c:order val="1"/>
          <c:tx>
            <c:strRef>
              <c:f>'7.3(8)'!$V$59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'7.3(8)'!$T$60:$T$80</c:f>
              <c:strCache>
                <c:ptCount val="21"/>
                <c:pt idx="0">
                  <c:v>กธก.ฯ</c:v>
                </c:pt>
                <c:pt idx="1">
                  <c:v>กศษ.ฯ</c:v>
                </c:pt>
                <c:pt idx="2">
                  <c:v>กบ.ฯ</c:v>
                </c:pt>
                <c:pt idx="3">
                  <c:v>กง.ฯ</c:v>
                </c:pt>
                <c:pt idx="4">
                  <c:v>สน.รนภ.ฯ</c:v>
                </c:pt>
                <c:pt idx="5">
                  <c:v>ฝวก.ฯ</c:v>
                </c:pt>
                <c:pt idx="6">
                  <c:v>วทร.ฯ</c:v>
                </c:pt>
                <c:pt idx="7">
                  <c:v>รร.สธ.ฯ</c:v>
                </c:pt>
                <c:pt idx="8">
                  <c:v>รร.ชต.ฯ</c:v>
                </c:pt>
                <c:pt idx="9">
                  <c:v>รร.พจ.ฯ</c:v>
                </c:pt>
                <c:pt idx="10">
                  <c:v>รร.ชุมพลฯ </c:v>
                </c:pt>
                <c:pt idx="11">
                  <c:v>ศฝท.ฯ</c:v>
                </c:pt>
                <c:pt idx="12">
                  <c:v>ศภษ.ฯ</c:v>
                </c:pt>
                <c:pt idx="13">
                  <c:v>ศยร.ฯ</c:v>
                </c:pt>
                <c:pt idx="14">
                  <c:v>กบศ.ฯ</c:v>
                </c:pt>
                <c:pt idx="15">
                  <c:v>กปภ.ฯ</c:v>
                </c:pt>
                <c:pt idx="16">
                  <c:v>กหส.ฯ</c:v>
                </c:pt>
                <c:pt idx="17">
                  <c:v>กปศ.ฯ</c:v>
                </c:pt>
                <c:pt idx="18">
                  <c:v>กอศ.ฯ</c:v>
                </c:pt>
                <c:pt idx="19">
                  <c:v>กอง สน.ฯ</c:v>
                </c:pt>
                <c:pt idx="20">
                  <c:v>รวม</c:v>
                </c:pt>
              </c:strCache>
            </c:strRef>
          </c:cat>
          <c:val>
            <c:numRef>
              <c:f>'7.3(8)'!$V$60:$V$80</c:f>
              <c:numCache>
                <c:formatCode>General</c:formatCode>
                <c:ptCount val="21"/>
                <c:pt idx="20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96-424D-A9E4-B90A9DBDE6FB}"/>
            </c:ext>
          </c:extLst>
        </c:ser>
        <c:ser>
          <c:idx val="2"/>
          <c:order val="2"/>
          <c:tx>
            <c:strRef>
              <c:f>'7.3(8)'!$W$59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rgbClr val="4B87FF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'7.3(8)'!$T$60:$T$80</c:f>
              <c:strCache>
                <c:ptCount val="21"/>
                <c:pt idx="0">
                  <c:v>กธก.ฯ</c:v>
                </c:pt>
                <c:pt idx="1">
                  <c:v>กศษ.ฯ</c:v>
                </c:pt>
                <c:pt idx="2">
                  <c:v>กบ.ฯ</c:v>
                </c:pt>
                <c:pt idx="3">
                  <c:v>กง.ฯ</c:v>
                </c:pt>
                <c:pt idx="4">
                  <c:v>สน.รนภ.ฯ</c:v>
                </c:pt>
                <c:pt idx="5">
                  <c:v>ฝวก.ฯ</c:v>
                </c:pt>
                <c:pt idx="6">
                  <c:v>วทร.ฯ</c:v>
                </c:pt>
                <c:pt idx="7">
                  <c:v>รร.สธ.ฯ</c:v>
                </c:pt>
                <c:pt idx="8">
                  <c:v>รร.ชต.ฯ</c:v>
                </c:pt>
                <c:pt idx="9">
                  <c:v>รร.พจ.ฯ</c:v>
                </c:pt>
                <c:pt idx="10">
                  <c:v>รร.ชุมพลฯ </c:v>
                </c:pt>
                <c:pt idx="11">
                  <c:v>ศฝท.ฯ</c:v>
                </c:pt>
                <c:pt idx="12">
                  <c:v>ศภษ.ฯ</c:v>
                </c:pt>
                <c:pt idx="13">
                  <c:v>ศยร.ฯ</c:v>
                </c:pt>
                <c:pt idx="14">
                  <c:v>กบศ.ฯ</c:v>
                </c:pt>
                <c:pt idx="15">
                  <c:v>กปภ.ฯ</c:v>
                </c:pt>
                <c:pt idx="16">
                  <c:v>กหส.ฯ</c:v>
                </c:pt>
                <c:pt idx="17">
                  <c:v>กปศ.ฯ</c:v>
                </c:pt>
                <c:pt idx="18">
                  <c:v>กอศ.ฯ</c:v>
                </c:pt>
                <c:pt idx="19">
                  <c:v>กอง สน.ฯ</c:v>
                </c:pt>
                <c:pt idx="20">
                  <c:v>รวม</c:v>
                </c:pt>
              </c:strCache>
            </c:strRef>
          </c:cat>
          <c:val>
            <c:numRef>
              <c:f>'7.3(8)'!$W$60:$W$80</c:f>
              <c:numCache>
                <c:formatCode>General</c:formatCode>
                <c:ptCount val="21"/>
                <c:pt idx="20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96-424D-A9E4-B90A9DBDE6F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540558895"/>
        <c:axId val="1361717071"/>
      </c:barChart>
      <c:catAx>
        <c:axId val="15405588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b="1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361717071"/>
        <c:crosses val="autoZero"/>
        <c:auto val="1"/>
        <c:lblAlgn val="ctr"/>
        <c:lblOffset val="100"/>
        <c:noMultiLvlLbl val="0"/>
      </c:catAx>
      <c:valAx>
        <c:axId val="1361717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b="1"/>
                  <a:t>ร้อยละของบุคลากร กลุ่มทั่วไป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540558895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400" b="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300" cap="all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kern="1300" spc="0" baseline="0"/>
              <a:t>7.4 ข้อ (10) ผลลัพธ์ด้านการกำกับองค์การ</a:t>
            </a:r>
          </a:p>
          <a:p>
            <a:pPr>
              <a:defRPr sz="1400" kern="1300" spc="0" baseline="0"/>
            </a:pPr>
            <a:r>
              <a:rPr lang="th-TH" sz="1400" kern="1300" spc="0" baseline="0"/>
              <a:t> (การบริหารการเงินและงบประมาณ)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300" cap="all" spc="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'7.4 (10)'!$D$45</c:f>
              <c:strCache>
                <c:ptCount val="1"/>
                <c:pt idx="0">
                  <c:v>งป.58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tx1"/>
              </a:solidFill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(10)'!$C$46:$C$49</c:f>
              <c:strCache>
                <c:ptCount val="4"/>
                <c:pt idx="0">
                  <c:v>เบิกจ่ายเงิน</c:v>
                </c:pt>
                <c:pt idx="1">
                  <c:v>เบิกจ่าย งป.</c:v>
                </c:pt>
                <c:pt idx="2">
                  <c:v>โครงการศึกษาอบรม</c:v>
                </c:pt>
                <c:pt idx="3">
                  <c:v>ประชุมสวัสดิการ</c:v>
                </c:pt>
              </c:strCache>
            </c:strRef>
          </c:cat>
          <c:val>
            <c:numRef>
              <c:f>'7.4 (10)'!$D$46:$D$49</c:f>
              <c:numCache>
                <c:formatCode>General</c:formatCode>
                <c:ptCount val="4"/>
                <c:pt idx="0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B-4190-ACF2-D43785BCAFA6}"/>
            </c:ext>
          </c:extLst>
        </c:ser>
        <c:ser>
          <c:idx val="1"/>
          <c:order val="1"/>
          <c:tx>
            <c:strRef>
              <c:f>'7.4 (10)'!$E$45</c:f>
              <c:strCache>
                <c:ptCount val="1"/>
                <c:pt idx="0">
                  <c:v>งป.59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tx1"/>
              </a:solidFill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(10)'!$C$46:$C$49</c:f>
              <c:strCache>
                <c:ptCount val="4"/>
                <c:pt idx="0">
                  <c:v>เบิกจ่ายเงิน</c:v>
                </c:pt>
                <c:pt idx="1">
                  <c:v>เบิกจ่าย งป.</c:v>
                </c:pt>
                <c:pt idx="2">
                  <c:v>โครงการศึกษาอบรม</c:v>
                </c:pt>
                <c:pt idx="3">
                  <c:v>ประชุมสวัสดิการ</c:v>
                </c:pt>
              </c:strCache>
            </c:strRef>
          </c:cat>
          <c:val>
            <c:numRef>
              <c:f>'7.4 (10)'!$E$46:$E$49</c:f>
              <c:numCache>
                <c:formatCode>General</c:formatCode>
                <c:ptCount val="4"/>
                <c:pt idx="0">
                  <c:v>100</c:v>
                </c:pt>
                <c:pt idx="1">
                  <c:v>141.37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CB-4190-ACF2-D43785BCAFA6}"/>
            </c:ext>
          </c:extLst>
        </c:ser>
        <c:ser>
          <c:idx val="2"/>
          <c:order val="2"/>
          <c:tx>
            <c:strRef>
              <c:f>'7.4 (10)'!$F$45</c:f>
              <c:strCache>
                <c:ptCount val="1"/>
                <c:pt idx="0">
                  <c:v>งป.60</c:v>
                </c:pt>
              </c:strCache>
            </c:strRef>
          </c:tx>
          <c:spPr>
            <a:pattFill prst="narHorz">
              <a:fgClr>
                <a:srgbClr val="00B0F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(10)'!$C$46:$C$49</c:f>
              <c:strCache>
                <c:ptCount val="4"/>
                <c:pt idx="0">
                  <c:v>เบิกจ่ายเงิน</c:v>
                </c:pt>
                <c:pt idx="1">
                  <c:v>เบิกจ่าย งป.</c:v>
                </c:pt>
                <c:pt idx="2">
                  <c:v>โครงการศึกษาอบรม</c:v>
                </c:pt>
                <c:pt idx="3">
                  <c:v>ประชุมสวัสดิการ</c:v>
                </c:pt>
              </c:strCache>
            </c:strRef>
          </c:cat>
          <c:val>
            <c:numRef>
              <c:f>'7.4 (10)'!$F$46:$F$49</c:f>
              <c:numCache>
                <c:formatCode>General</c:formatCode>
                <c:ptCount val="4"/>
                <c:pt idx="0">
                  <c:v>100</c:v>
                </c:pt>
                <c:pt idx="1">
                  <c:v>99.68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CB-4190-ACF2-D43785BCAFA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690058128"/>
        <c:axId val="690051240"/>
      </c:barChart>
      <c:catAx>
        <c:axId val="690058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b="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90051240"/>
        <c:crosses val="autoZero"/>
        <c:auto val="1"/>
        <c:lblAlgn val="ctr"/>
        <c:lblOffset val="100"/>
        <c:noMultiLvlLbl val="0"/>
      </c:catAx>
      <c:valAx>
        <c:axId val="6900512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b="0"/>
                  <a:t>ร้อยละของความสำเร็จ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90058128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7.4 ข้อ (10) ผลลัพธ์ด้านการกำกับองค์การ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'7.4 (10)'!$D$30</c:f>
              <c:strCache>
                <c:ptCount val="1"/>
                <c:pt idx="0">
                  <c:v>งป.58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(10)'!$C$31:$C$35</c:f>
              <c:strCache>
                <c:ptCount val="5"/>
                <c:pt idx="0">
                  <c:v>การบริหารเงินและงบประมาณ</c:v>
                </c:pt>
                <c:pt idx="1">
                  <c:v>การติดตามงาน</c:v>
                </c:pt>
                <c:pt idx="2">
                  <c:v>การควบคุมภายใน</c:v>
                </c:pt>
                <c:pt idx="3">
                  <c:v>นโยบาย ผบ.ทร.</c:v>
                </c:pt>
                <c:pt idx="4">
                  <c:v>แผนปฏิบัติราชการ</c:v>
                </c:pt>
              </c:strCache>
            </c:strRef>
          </c:cat>
          <c:val>
            <c:numRef>
              <c:f>'7.4 (10)'!$D$31:$D$35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8-4747-9804-8B1A76EA0A95}"/>
            </c:ext>
          </c:extLst>
        </c:ser>
        <c:ser>
          <c:idx val="1"/>
          <c:order val="1"/>
          <c:tx>
            <c:strRef>
              <c:f>'7.4 (10)'!$E$30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(10)'!$C$31:$C$35</c:f>
              <c:strCache>
                <c:ptCount val="5"/>
                <c:pt idx="0">
                  <c:v>การบริหารเงินและงบประมาณ</c:v>
                </c:pt>
                <c:pt idx="1">
                  <c:v>การติดตามงาน</c:v>
                </c:pt>
                <c:pt idx="2">
                  <c:v>การควบคุมภายใน</c:v>
                </c:pt>
                <c:pt idx="3">
                  <c:v>นโยบาย ผบ.ทร.</c:v>
                </c:pt>
                <c:pt idx="4">
                  <c:v>แผนปฏิบัติราชการ</c:v>
                </c:pt>
              </c:strCache>
            </c:strRef>
          </c:cat>
          <c:val>
            <c:numRef>
              <c:f>'7.4 (10)'!$E$31:$E$35</c:f>
              <c:numCache>
                <c:formatCode>General</c:formatCode>
                <c:ptCount val="5"/>
                <c:pt idx="0">
                  <c:v>110.34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E8-4747-9804-8B1A76EA0A95}"/>
            </c:ext>
          </c:extLst>
        </c:ser>
        <c:ser>
          <c:idx val="2"/>
          <c:order val="2"/>
          <c:tx>
            <c:strRef>
              <c:f>'7.4 (10)'!$F$30</c:f>
              <c:strCache>
                <c:ptCount val="1"/>
                <c:pt idx="0">
                  <c:v>งป.60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(10)'!$C$31:$C$35</c:f>
              <c:strCache>
                <c:ptCount val="5"/>
                <c:pt idx="0">
                  <c:v>การบริหารเงินและงบประมาณ</c:v>
                </c:pt>
                <c:pt idx="1">
                  <c:v>การติดตามงาน</c:v>
                </c:pt>
                <c:pt idx="2">
                  <c:v>การควบคุมภายใน</c:v>
                </c:pt>
                <c:pt idx="3">
                  <c:v>นโยบาย ผบ.ทร.</c:v>
                </c:pt>
                <c:pt idx="4">
                  <c:v>แผนปฏิบัติราชการ</c:v>
                </c:pt>
              </c:strCache>
            </c:strRef>
          </c:cat>
          <c:val>
            <c:numRef>
              <c:f>'7.4 (10)'!$F$31:$F$35</c:f>
              <c:numCache>
                <c:formatCode>General</c:formatCode>
                <c:ptCount val="5"/>
                <c:pt idx="0">
                  <c:v>99.92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E8-4747-9804-8B1A76EA0A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89891832"/>
        <c:axId val="689893472"/>
      </c:barChart>
      <c:catAx>
        <c:axId val="689891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89893472"/>
        <c:crosses val="autoZero"/>
        <c:auto val="1"/>
        <c:lblAlgn val="ctr"/>
        <c:lblOffset val="100"/>
        <c:noMultiLvlLbl val="0"/>
      </c:catAx>
      <c:valAx>
        <c:axId val="68989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00FF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89891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7.4 ข้อ (11) ผลลัพธ์ด้านการปฏิบัติตามกฎระเบียบ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'7.4(11)'!$Q$17</c:f>
              <c:strCache>
                <c:ptCount val="1"/>
                <c:pt idx="0">
                  <c:v>ปฏิบัติตามกฎระเบียบ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2322-4A69-BCFB-1F1AF3B32BB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2322-4A69-BCFB-1F1AF3B32BBD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2322-4A69-BCFB-1F1AF3B32BBD}"/>
              </c:ext>
            </c:extLst>
          </c:dPt>
          <c:cat>
            <c:strRef>
              <c:f>'7.4(11)'!$R$16:$U$16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'7.4(11)'!$R$17:$U$17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22-4A69-BCFB-1F1AF3B32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4222072"/>
        <c:axId val="704222400"/>
        <c:axId val="0"/>
      </c:bar3DChart>
      <c:catAx>
        <c:axId val="704222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04222400"/>
        <c:crosses val="autoZero"/>
        <c:auto val="1"/>
        <c:lblAlgn val="ctr"/>
        <c:lblOffset val="100"/>
        <c:noMultiLvlLbl val="0"/>
      </c:catAx>
      <c:valAx>
        <c:axId val="70422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ร้อยละของการปฏิบัติตามกฎระเบียบ</a:t>
                </a:r>
              </a:p>
            </c:rich>
          </c:tx>
          <c:layout>
            <c:manualLayout>
              <c:xMode val="edge"/>
              <c:yMode val="edge"/>
              <c:x val="4.5635971244237156E-2"/>
              <c:y val="0.480559331792927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04222072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b="1"/>
              <a:t>7.4 ข้อ (12) ผลลัพธ์ด้านการประพฤติปฏิบัติตน</a:t>
            </a:r>
          </a:p>
          <a:p>
            <a:pPr>
              <a:defRPr sz="1400" b="1"/>
            </a:pPr>
            <a:r>
              <a:rPr lang="th-TH" sz="1400" b="1"/>
              <a:t>ตามหลักนิติธรรม โปร่งใส  และจริยธรรม</a:t>
            </a:r>
          </a:p>
        </c:rich>
      </c:tx>
      <c:layout>
        <c:manualLayout>
          <c:xMode val="edge"/>
          <c:yMode val="edge"/>
          <c:x val="0.20473823191673521"/>
          <c:y val="1.1019283746556474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 (12)'!$C$33</c:f>
              <c:strCache>
                <c:ptCount val="1"/>
                <c:pt idx="0">
                  <c:v>-การร้องเรียน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(12)'!$D$32:$F$32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'7.4 (12)'!$D$33:$F$33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6-42C5-90D8-F6B8E6A7BD91}"/>
            </c:ext>
          </c:extLst>
        </c:ser>
        <c:ser>
          <c:idx val="1"/>
          <c:order val="1"/>
          <c:tx>
            <c:strRef>
              <c:f>'7.4 (12)'!$C$34</c:f>
              <c:strCache>
                <c:ptCount val="1"/>
                <c:pt idx="0">
                  <c:v>-ผู้กระทำความผิด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(12)'!$D$32:$F$32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'7.4 (12)'!$D$34:$F$34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46-42C5-90D8-F6B8E6A7BD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5584472"/>
        <c:axId val="705599560"/>
        <c:axId val="0"/>
      </c:bar3DChart>
      <c:catAx>
        <c:axId val="705584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05599560"/>
        <c:crosses val="autoZero"/>
        <c:auto val="1"/>
        <c:lblAlgn val="ctr"/>
        <c:lblOffset val="100"/>
        <c:noMultiLvlLbl val="0"/>
      </c:catAx>
      <c:valAx>
        <c:axId val="70559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จำนวนครั้ง</a:t>
                </a:r>
              </a:p>
            </c:rich>
          </c:tx>
          <c:layout>
            <c:manualLayout>
              <c:xMode val="edge"/>
              <c:yMode val="edge"/>
              <c:x val="1.7576761690038207E-2"/>
              <c:y val="0.412108486439195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05584472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/>
              <a:t>7.1 (ข้อ 1) ผลลัพธ์ด้านผลผลิตของ ยศ.ทร. (การพัฒนากำลังพล) 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'7.1 (1)'!$AO$7</c:f>
              <c:strCache>
                <c:ptCount val="1"/>
                <c:pt idx="0">
                  <c:v>-นศ.วทร.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'7.1 (1)'!$AP$6:$AR$6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(1)'!$AP$7:$AR$7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F3-4DA2-BB60-99E22A2C3BEC}"/>
            </c:ext>
          </c:extLst>
        </c:ser>
        <c:ser>
          <c:idx val="1"/>
          <c:order val="1"/>
          <c:tx>
            <c:strRef>
              <c:f>'7.1 (1)'!$AO$8</c:f>
              <c:strCache>
                <c:ptCount val="1"/>
                <c:pt idx="0">
                  <c:v>-นทน.สธ.ทร.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'7.1 (1)'!$AP$6:$AR$6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(1)'!$AP$8:$AR$8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F3-4DA2-BB60-99E22A2C3BEC}"/>
            </c:ext>
          </c:extLst>
        </c:ser>
        <c:ser>
          <c:idx val="2"/>
          <c:order val="2"/>
          <c:tx>
            <c:strRef>
              <c:f>'7.1 (1)'!$AO$9</c:f>
              <c:strCache>
                <c:ptCount val="1"/>
                <c:pt idx="0">
                  <c:v>-นทน.อส.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'7.1 (1)'!$AP$6:$AR$6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(1)'!$AP$9:$AR$9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F3-4DA2-BB60-99E22A2C3BEC}"/>
            </c:ext>
          </c:extLst>
        </c:ser>
        <c:ser>
          <c:idx val="3"/>
          <c:order val="3"/>
          <c:tx>
            <c:strRef>
              <c:f>'7.1 (1)'!$AO$10</c:f>
              <c:strCache>
                <c:ptCount val="1"/>
                <c:pt idx="0">
                  <c:v>-นทน.รร.ชต.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'7.1 (1)'!$AP$6:$AR$6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(1)'!$AP$10:$AR$10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98.92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F3-4DA2-BB60-99E22A2C3BEC}"/>
            </c:ext>
          </c:extLst>
        </c:ser>
        <c:ser>
          <c:idx val="4"/>
          <c:order val="4"/>
          <c:tx>
            <c:strRef>
              <c:f>'7.1 (1)'!$AO$11</c:f>
              <c:strCache>
                <c:ptCount val="1"/>
                <c:pt idx="0">
                  <c:v>-นพจ.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'7.1 (1)'!$AP$6:$AR$6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(1)'!$AP$11:$AR$11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FF3-4DA2-BB60-99E22A2C3BEC}"/>
            </c:ext>
          </c:extLst>
        </c:ser>
        <c:ser>
          <c:idx val="5"/>
          <c:order val="5"/>
          <c:tx>
            <c:strRef>
              <c:f>'7.1 (1)'!$AO$12</c:f>
              <c:strCache>
                <c:ptCount val="1"/>
                <c:pt idx="0">
                  <c:v>-พจน.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'7.1 (1)'!$AP$6:$AR$6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(1)'!$AP$12:$AR$12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FF3-4DA2-BB60-99E22A2C3BEC}"/>
            </c:ext>
          </c:extLst>
        </c:ser>
        <c:ser>
          <c:idx val="6"/>
          <c:order val="6"/>
          <c:tx>
            <c:strRef>
              <c:f>'7.1 (1)'!$AO$13</c:f>
              <c:strCache>
                <c:ptCount val="1"/>
                <c:pt idx="0">
                  <c:v>-ข้าราชการ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'7.1 (1)'!$AP$6:$AR$6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(1)'!$AP$13:$AR$13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FF3-4DA2-BB60-99E22A2C3BEC}"/>
            </c:ext>
          </c:extLst>
        </c:ser>
        <c:ser>
          <c:idx val="7"/>
          <c:order val="7"/>
          <c:tx>
            <c:strRef>
              <c:f>'7.1 (1)'!$AO$14</c:f>
              <c:strCache>
                <c:ptCount val="1"/>
                <c:pt idx="0">
                  <c:v>กห.ฯ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'7.1 (1)'!$AP$6:$AR$6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(1)'!$AP$14:$AR$14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FF3-4DA2-BB60-99E22A2C3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025615"/>
        <c:axId val="1425600399"/>
      </c:lineChart>
      <c:catAx>
        <c:axId val="14330256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25600399"/>
        <c:crosses val="autoZero"/>
        <c:auto val="1"/>
        <c:lblAlgn val="ctr"/>
        <c:lblOffset val="100"/>
        <c:noMultiLvlLbl val="0"/>
      </c:catAx>
      <c:valAx>
        <c:axId val="1425600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จำนวนผู้สำเร็จการศึกษา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330256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j-ea"/>
                <a:cs typeface="TH SarabunPSK" panose="020B0500040200020003" pitchFamily="34" charset="-34"/>
              </a:defRPr>
            </a:pPr>
            <a:r>
              <a:rPr lang="th-TH" sz="1400" b="1"/>
              <a:t>7.4 ข้อ (12) ผลลัพธ์ด้านการประพฤติปฏิบัติตนตามหลักนิติธรรม โปร่งใส และจริยธรรม (การกำกับดูแล)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j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0.11887110205346069"/>
          <c:y val="0.19615384615384615"/>
          <c:w val="0.68704245338510672"/>
          <c:h val="0.502310576562545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'7.4 (12)'!$C$39</c:f>
              <c:strCache>
                <c:ptCount val="1"/>
                <c:pt idx="0">
                  <c:v>-ประชุมตามแผนที่กำหนด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(12)'!$D$38:$F$38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'7.4 (12)'!$D$39:$F$39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C-4D8F-9A48-13DF369264BB}"/>
            </c:ext>
          </c:extLst>
        </c:ser>
        <c:ser>
          <c:idx val="1"/>
          <c:order val="1"/>
          <c:tx>
            <c:strRef>
              <c:f>'7.4 (12)'!$C$40</c:f>
              <c:strCache>
                <c:ptCount val="1"/>
                <c:pt idx="0">
                  <c:v>-การรายงานตามแผนที่กำหนด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'7.4 (12)'!$D$38:$F$38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'7.4 (12)'!$D$40:$F$40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DC-4D8F-9A48-13DF36926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690003680"/>
        <c:axId val="689999416"/>
      </c:barChart>
      <c:catAx>
        <c:axId val="690003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89999416"/>
        <c:crosses val="autoZero"/>
        <c:auto val="1"/>
        <c:lblAlgn val="ctr"/>
        <c:lblOffset val="100"/>
        <c:noMultiLvlLbl val="0"/>
      </c:catAx>
      <c:valAx>
        <c:axId val="689999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90003680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/>
              <a:t>7.4 ข้อ (13) ผลลัพธ์ด้านความรับผิดชอบต่อสังคมและการสนับสนุนชุมชน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 (13)'!$E$33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'7.4 (13)'!$C$34:$D$37</c:f>
              <c:strCache>
                <c:ptCount val="4"/>
                <c:pt idx="0">
                  <c:v>กิจกรรมเทิดพระเกียรติ/บำเพ็ญประโยชน์</c:v>
                </c:pt>
                <c:pt idx="1">
                  <c:v>โคงการจิตอาสา</c:v>
                </c:pt>
                <c:pt idx="2">
                  <c:v>สนับสนุนการฝึกต่าง ๆ</c:v>
                </c:pt>
                <c:pt idx="3">
                  <c:v>ประชุมวิชาการ</c:v>
                </c:pt>
              </c:strCache>
            </c:strRef>
          </c:cat>
          <c:val>
            <c:numRef>
              <c:f>'7.4 (13)'!$E$34:$E$37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76-447F-AD9F-9D4F6BC86023}"/>
            </c:ext>
          </c:extLst>
        </c:ser>
        <c:ser>
          <c:idx val="1"/>
          <c:order val="1"/>
          <c:tx>
            <c:strRef>
              <c:f>'7.4 (13)'!$F$33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'7.4 (13)'!$C$34:$D$37</c:f>
              <c:strCache>
                <c:ptCount val="4"/>
                <c:pt idx="0">
                  <c:v>กิจกรรมเทิดพระเกียรติ/บำเพ็ญประโยชน์</c:v>
                </c:pt>
                <c:pt idx="1">
                  <c:v>โคงการจิตอาสา</c:v>
                </c:pt>
                <c:pt idx="2">
                  <c:v>สนับสนุนการฝึกต่าง ๆ</c:v>
                </c:pt>
                <c:pt idx="3">
                  <c:v>ประชุมวิชาการ</c:v>
                </c:pt>
              </c:strCache>
            </c:strRef>
          </c:cat>
          <c:val>
            <c:numRef>
              <c:f>'7.4 (13)'!$F$34:$F$37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76-447F-AD9F-9D4F6BC86023}"/>
            </c:ext>
          </c:extLst>
        </c:ser>
        <c:ser>
          <c:idx val="2"/>
          <c:order val="2"/>
          <c:tx>
            <c:strRef>
              <c:f>'7.4 (13)'!$G$33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'7.4 (13)'!$C$34:$D$37</c:f>
              <c:strCache>
                <c:ptCount val="4"/>
                <c:pt idx="0">
                  <c:v>กิจกรรมเทิดพระเกียรติ/บำเพ็ญประโยชน์</c:v>
                </c:pt>
                <c:pt idx="1">
                  <c:v>โคงการจิตอาสา</c:v>
                </c:pt>
                <c:pt idx="2">
                  <c:v>สนับสนุนการฝึกต่าง ๆ</c:v>
                </c:pt>
                <c:pt idx="3">
                  <c:v>ประชุมวิชาการ</c:v>
                </c:pt>
              </c:strCache>
            </c:strRef>
          </c:cat>
          <c:val>
            <c:numRef>
              <c:f>'7.4 (13)'!$G$34:$G$37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76-447F-AD9F-9D4F6BC86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9916760"/>
        <c:axId val="689913480"/>
        <c:axId val="0"/>
      </c:bar3DChart>
      <c:catAx>
        <c:axId val="689916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89913480"/>
        <c:crosses val="autoZero"/>
        <c:auto val="1"/>
        <c:lblAlgn val="ctr"/>
        <c:lblOffset val="100"/>
        <c:noMultiLvlLbl val="0"/>
      </c:catAx>
      <c:valAx>
        <c:axId val="689913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89916760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b="1"/>
              <a:t>7.5 ข้อ (15) ผลลัพธ์ด้านการเติบโตและขีดความสามารถในการแข่งขัน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'7.5(14,15)'!$D$62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'7.5(14,15)'!$C$63:$C$66</c:f>
              <c:strCache>
                <c:ptCount val="4"/>
                <c:pt idx="0">
                  <c:v>การเติบโต</c:v>
                </c:pt>
                <c:pt idx="1">
                  <c:v>จำนวน นรจ.ที่รับเพิ่มขึ้น</c:v>
                </c:pt>
                <c:pt idx="2">
                  <c:v>จำนวน นศ.วทร.ที่รับเพิ่มขึ้น</c:v>
                </c:pt>
                <c:pt idx="3">
                  <c:v>จำนวนรางวัล</c:v>
                </c:pt>
              </c:strCache>
            </c:strRef>
          </c:cat>
          <c:val>
            <c:numRef>
              <c:f>'7.5(14,15)'!$D$63:$D$66</c:f>
              <c:numCache>
                <c:formatCode>General</c:formatCode>
                <c:ptCount val="4"/>
                <c:pt idx="0">
                  <c:v>0</c:v>
                </c:pt>
                <c:pt idx="1">
                  <c:v>13.69</c:v>
                </c:pt>
                <c:pt idx="2">
                  <c:v>-5.49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0-47C4-B465-849C76F748AD}"/>
            </c:ext>
          </c:extLst>
        </c:ser>
        <c:ser>
          <c:idx val="1"/>
          <c:order val="1"/>
          <c:tx>
            <c:strRef>
              <c:f>'7.5(14,15)'!$E$62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'7.5(14,15)'!$C$63:$C$66</c:f>
              <c:strCache>
                <c:ptCount val="4"/>
                <c:pt idx="0">
                  <c:v>การเติบโต</c:v>
                </c:pt>
                <c:pt idx="1">
                  <c:v>จำนวน นรจ.ที่รับเพิ่มขึ้น</c:v>
                </c:pt>
                <c:pt idx="2">
                  <c:v>จำนวน นศ.วทร.ที่รับเพิ่มขึ้น</c:v>
                </c:pt>
                <c:pt idx="3">
                  <c:v>จำนวนรางวัล</c:v>
                </c:pt>
              </c:strCache>
            </c:strRef>
          </c:cat>
          <c:val>
            <c:numRef>
              <c:f>'7.5(14,15)'!$E$63:$E$66</c:f>
              <c:numCache>
                <c:formatCode>General</c:formatCode>
                <c:ptCount val="4"/>
                <c:pt idx="0">
                  <c:v>0</c:v>
                </c:pt>
                <c:pt idx="1">
                  <c:v>-1.53</c:v>
                </c:pt>
                <c:pt idx="2">
                  <c:v>4.6500000000000004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B0-47C4-B465-849C76F748AD}"/>
            </c:ext>
          </c:extLst>
        </c:ser>
        <c:ser>
          <c:idx val="2"/>
          <c:order val="2"/>
          <c:tx>
            <c:strRef>
              <c:f>'7.5(14,15)'!$F$62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'7.5(14,15)'!$C$63:$C$66</c:f>
              <c:strCache>
                <c:ptCount val="4"/>
                <c:pt idx="0">
                  <c:v>การเติบโต</c:v>
                </c:pt>
                <c:pt idx="1">
                  <c:v>จำนวน นรจ.ที่รับเพิ่มขึ้น</c:v>
                </c:pt>
                <c:pt idx="2">
                  <c:v>จำนวน นศ.วทร.ที่รับเพิ่มขึ้น</c:v>
                </c:pt>
                <c:pt idx="3">
                  <c:v>จำนวนรางวัล</c:v>
                </c:pt>
              </c:strCache>
            </c:strRef>
          </c:cat>
          <c:val>
            <c:numRef>
              <c:f>'7.5(14,15)'!$F$63:$F$66</c:f>
              <c:numCache>
                <c:formatCode>General</c:formatCode>
                <c:ptCount val="4"/>
                <c:pt idx="0">
                  <c:v>0</c:v>
                </c:pt>
                <c:pt idx="1">
                  <c:v>3.94</c:v>
                </c:pt>
                <c:pt idx="2">
                  <c:v>1.1200000000000001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B0-47C4-B465-849C76F748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89879368"/>
        <c:axId val="689875104"/>
      </c:barChart>
      <c:catAx>
        <c:axId val="689879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89875104"/>
        <c:crosses val="autoZero"/>
        <c:auto val="1"/>
        <c:lblAlgn val="ctr"/>
        <c:lblOffset val="100"/>
        <c:noMultiLvlLbl val="0"/>
      </c:catAx>
      <c:valAx>
        <c:axId val="68987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89879368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2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b="1"/>
              <a:t>7.5 ข้อ (14) ผลลัพธ์ด้านงบประมาณและการเงิน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'7.5(14,15)'!$C$19</c:f>
              <c:strCache>
                <c:ptCount val="1"/>
                <c:pt idx="0">
                  <c:v>การบริหารการเงิน/งบประมาณ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'7.5(14,15)'!$D$18:$F$18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'7.5(14,15)'!$D$19:$F$19</c:f>
              <c:numCache>
                <c:formatCode>General</c:formatCode>
                <c:ptCount val="3"/>
                <c:pt idx="1">
                  <c:v>141.37</c:v>
                </c:pt>
                <c:pt idx="2">
                  <c:v>99.68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3-489F-84B7-2EA0108885C0}"/>
            </c:ext>
          </c:extLst>
        </c:ser>
        <c:ser>
          <c:idx val="1"/>
          <c:order val="1"/>
          <c:tx>
            <c:strRef>
              <c:f>'7.5(14,15)'!$C$20</c:f>
              <c:strCache>
                <c:ptCount val="1"/>
                <c:pt idx="0">
                  <c:v>กองทุนกู้ยืมเงิน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'7.5(14,15)'!$D$18:$F$18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'7.5(14,15)'!$D$20:$F$20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E3-489F-84B7-2EA0108885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00149280"/>
        <c:axId val="600148296"/>
        <c:axId val="0"/>
      </c:bar3DChart>
      <c:catAx>
        <c:axId val="600149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00148296"/>
        <c:crosses val="autoZero"/>
        <c:auto val="1"/>
        <c:lblAlgn val="ctr"/>
        <c:lblOffset val="100"/>
        <c:noMultiLvlLbl val="0"/>
      </c:catAx>
      <c:valAx>
        <c:axId val="600148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0014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cap="all" spc="120" normalizeH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en-US"/>
              <a:t>7.6</a:t>
            </a:r>
            <a:r>
              <a:rPr lang="en-US" baseline="0"/>
              <a:t> (</a:t>
            </a:r>
            <a:r>
              <a:rPr lang="th-TH" baseline="0"/>
              <a:t>ข้อ 16) ผลลัพธ์ด้านประสิทธิผลและประสิทธิภาพของกระบวนการ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cap="all" spc="120" normalizeH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'7.5(16)'!$T$4:$U$4</c:f>
              <c:strCache>
                <c:ptCount val="2"/>
                <c:pt idx="0">
                  <c:v>กระบวนการหลัก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'7.5(16)'!$V$3:$X$3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'7.5(16)'!$V$4:$X$4</c:f>
              <c:numCache>
                <c:formatCode>General</c:formatCode>
                <c:ptCount val="3"/>
                <c:pt idx="0">
                  <c:v>82.52</c:v>
                </c:pt>
                <c:pt idx="2">
                  <c:v>87.91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2-4A67-B8AB-1EC227C4D237}"/>
            </c:ext>
          </c:extLst>
        </c:ser>
        <c:ser>
          <c:idx val="1"/>
          <c:order val="1"/>
          <c:tx>
            <c:strRef>
              <c:f>'7.5(16)'!$T$5:$U$5</c:f>
              <c:strCache>
                <c:ptCount val="2"/>
                <c:pt idx="0">
                  <c:v>กระบวนการสนับสนุน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'7.5(16)'!$V$3:$X$3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'7.5(16)'!$V$5:$X$5</c:f>
              <c:numCache>
                <c:formatCode>General</c:formatCode>
                <c:ptCount val="3"/>
                <c:pt idx="0">
                  <c:v>87.8</c:v>
                </c:pt>
                <c:pt idx="2">
                  <c:v>81.819999999999993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D2-4A67-B8AB-1EC227C4D237}"/>
            </c:ext>
          </c:extLst>
        </c:ser>
        <c:ser>
          <c:idx val="2"/>
          <c:order val="2"/>
          <c:tx>
            <c:strRef>
              <c:f>'7.5(16)'!$T$6:$U$6</c:f>
              <c:strCache>
                <c:ptCount val="2"/>
                <c:pt idx="0">
                  <c:v>รวม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'7.5(16)'!$V$3:$X$3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'7.5(16)'!$V$6:$X$6</c:f>
              <c:numCache>
                <c:formatCode>General</c:formatCode>
                <c:ptCount val="3"/>
                <c:pt idx="0">
                  <c:v>86.92</c:v>
                </c:pt>
                <c:pt idx="2">
                  <c:v>85.93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D2-4A67-B8AB-1EC227C4D23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750680239"/>
        <c:axId val="1751454127"/>
      </c:barChart>
      <c:catAx>
        <c:axId val="17506802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all" spc="120" normalizeH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751454127"/>
        <c:crosses val="autoZero"/>
        <c:auto val="1"/>
        <c:lblAlgn val="ctr"/>
        <c:lblOffset val="100"/>
        <c:noMultiLvlLbl val="0"/>
      </c:catAx>
      <c:valAx>
        <c:axId val="1751454127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ร้อยละของจำนวนตัวชี้วัดที่บรรลุ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crossAx val="175068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/>
              <a:t>7.5 ข้อ (16) ผลลัพธ์ด้านประสิทธิผลและประสิทธิภาพของกระบวนการ</a:t>
            </a:r>
          </a:p>
          <a:p>
            <a:pPr>
              <a:defRPr sz="1400"/>
            </a:pPr>
            <a:r>
              <a:rPr lang="th-TH" sz="1400"/>
              <a:t>(การบรรลุตามตัวชี้วัด)</a:t>
            </a:r>
          </a:p>
        </c:rich>
      </c:tx>
      <c:layout>
        <c:manualLayout>
          <c:xMode val="edge"/>
          <c:yMode val="edge"/>
          <c:x val="0.17574860242973525"/>
          <c:y val="1.966568338249754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'7.5(16)'!$C$19:$D$19</c:f>
              <c:strCache>
                <c:ptCount val="2"/>
                <c:pt idx="0">
                  <c:v>กระบวนการหลัก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'7.5(16)'!$E$18:$G$18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'7.5(16)'!$E$19:$G$19</c:f>
              <c:numCache>
                <c:formatCode>General</c:formatCode>
                <c:ptCount val="3"/>
                <c:pt idx="0">
                  <c:v>82.52</c:v>
                </c:pt>
                <c:pt idx="2">
                  <c:v>87.91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F-4139-A7CA-4BAFBF8D8785}"/>
            </c:ext>
          </c:extLst>
        </c:ser>
        <c:ser>
          <c:idx val="1"/>
          <c:order val="1"/>
          <c:tx>
            <c:strRef>
              <c:f>'7.5(16)'!$C$20:$D$20</c:f>
              <c:strCache>
                <c:ptCount val="2"/>
                <c:pt idx="0">
                  <c:v>กระบวนการสนับสนุน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'7.5(16)'!$E$18:$G$18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'7.5(16)'!$E$20:$G$20</c:f>
              <c:numCache>
                <c:formatCode>General</c:formatCode>
                <c:ptCount val="3"/>
                <c:pt idx="0">
                  <c:v>87.8</c:v>
                </c:pt>
                <c:pt idx="2">
                  <c:v>81.819999999999993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5F-4139-A7CA-4BAFBF8D8785}"/>
            </c:ext>
          </c:extLst>
        </c:ser>
        <c:ser>
          <c:idx val="2"/>
          <c:order val="2"/>
          <c:tx>
            <c:strRef>
              <c:f>'7.5(16)'!$C$21:$D$21</c:f>
              <c:strCache>
                <c:ptCount val="2"/>
                <c:pt idx="0">
                  <c:v>รวม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'7.5(16)'!$E$18:$G$18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'7.5(16)'!$E$21:$G$21</c:f>
              <c:numCache>
                <c:formatCode>General</c:formatCode>
                <c:ptCount val="3"/>
                <c:pt idx="0">
                  <c:v>86.92</c:v>
                </c:pt>
                <c:pt idx="2">
                  <c:v>85.93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5F-4139-A7CA-4BAFBF8D87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22129144"/>
        <c:axId val="522127832"/>
        <c:axId val="0"/>
      </c:bar3DChart>
      <c:catAx>
        <c:axId val="522129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22127832"/>
        <c:crosses val="autoZero"/>
        <c:auto val="1"/>
        <c:lblAlgn val="ctr"/>
        <c:lblOffset val="100"/>
        <c:noMultiLvlLbl val="0"/>
      </c:catAx>
      <c:valAx>
        <c:axId val="52212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ร้อยละของการบรรลุตามตัวชี้วัด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22129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>
                <a:latin typeface="TH SarabunPSK" panose="020B0500040200020003" pitchFamily="34" charset="-34"/>
                <a:cs typeface="TH SarabunPSK" panose="020B0500040200020003" pitchFamily="34" charset="-34"/>
              </a:rPr>
              <a:t>7.5 ข้อ (16) ผลลัพธ์ด้านประสิทธิผลและประสิทธิภาพของกระบวนการ</a:t>
            </a:r>
          </a:p>
          <a:p>
            <a:pPr>
              <a:defRPr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r>
              <a:rPr lang="th-TH">
                <a:latin typeface="TH SarabunPSK" panose="020B0500040200020003" pitchFamily="34" charset="-34"/>
                <a:cs typeface="TH SarabunPSK" panose="020B0500040200020003" pitchFamily="34" charset="-34"/>
              </a:rPr>
              <a:t>(การพัฒนาปรับปรุง)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'7.5(16)'!$C$49</c:f>
              <c:strCache>
                <c:ptCount val="1"/>
                <c:pt idx="0">
                  <c:v>ร้อยละของจำนวนกระบวนการที่ปรับปรุง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'7.5(16)'!$D$48:$F$48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'7.5(16)'!$D$49:$F$49</c:f>
              <c:numCache>
                <c:formatCode>0</c:formatCode>
                <c:ptCount val="3"/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D6-4494-A45C-6D17A0BCB1ED}"/>
            </c:ext>
          </c:extLst>
        </c:ser>
        <c:ser>
          <c:idx val="1"/>
          <c:order val="1"/>
          <c:tx>
            <c:strRef>
              <c:f>'7.5(16)'!$C$50</c:f>
              <c:strCache>
                <c:ptCount val="1"/>
                <c:pt idx="0">
                  <c:v>จำนวนนวัตกรรม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'7.5(16)'!$D$48:$F$48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'7.5(16)'!$D$50:$F$50</c:f>
              <c:numCache>
                <c:formatCode>0</c:formatCode>
                <c:ptCount val="3"/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D6-4494-A45C-6D17A0BCB1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11542592"/>
        <c:axId val="711544888"/>
        <c:axId val="0"/>
      </c:bar3DChart>
      <c:catAx>
        <c:axId val="711542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711544888"/>
        <c:crosses val="autoZero"/>
        <c:auto val="1"/>
        <c:lblAlgn val="ctr"/>
        <c:lblOffset val="100"/>
        <c:noMultiLvlLbl val="0"/>
      </c:catAx>
      <c:valAx>
        <c:axId val="711544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จำนวนความสำเร็จ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71154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 horizontalDpi="0" verticalDpi="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/>
              <a:t>7.5 (ข้อ 17) ผลลัพธ์ด้านการเตียมความพร้อมต่อภาวะฉุกเฉิน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'7.5(17)'!$C$17</c:f>
              <c:strCache>
                <c:ptCount val="1"/>
                <c:pt idx="0">
                  <c:v>ด้านการเตรียมพร้อมต่อภาวะฉุกเฉิน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'7.5(17)'!$D$16:$F$16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'7.5(17)'!$D$17:$F$17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9-4C75-B928-83F20B58E815}"/>
            </c:ext>
          </c:extLst>
        </c:ser>
        <c:ser>
          <c:idx val="1"/>
          <c:order val="1"/>
          <c:tx>
            <c:strRef>
              <c:f>'7.5(17)'!$C$18</c:f>
              <c:strCache>
                <c:ptCount val="1"/>
                <c:pt idx="0">
                  <c:v>ด้านความปลอดภัย (ซ้อมดับเพลิง)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'7.5(17)'!$D$16:$F$16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'7.5(17)'!$D$18:$F$18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79-4C75-B928-83F20B58E815}"/>
            </c:ext>
          </c:extLst>
        </c:ser>
        <c:ser>
          <c:idx val="2"/>
          <c:order val="2"/>
          <c:tx>
            <c:strRef>
              <c:f>'7.5(17)'!$C$19</c:f>
              <c:strCache>
                <c:ptCount val="1"/>
                <c:pt idx="0">
                  <c:v>ด้านความปลอดภัย (อุบัติเหตุ)</c:v>
                </c:pt>
              </c:strCache>
            </c:strRef>
          </c:tx>
          <c:spPr>
            <a:solidFill>
              <a:srgbClr val="4B87FF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'7.5(17)'!$D$16:$F$16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'7.5(17)'!$D$19:$F$19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79-4C75-B928-83F20B58E8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36461776"/>
        <c:axId val="436462432"/>
        <c:axId val="0"/>
      </c:bar3DChart>
      <c:catAx>
        <c:axId val="436461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36462432"/>
        <c:crosses val="autoZero"/>
        <c:auto val="1"/>
        <c:lblAlgn val="ctr"/>
        <c:lblOffset val="100"/>
        <c:noMultiLvlLbl val="0"/>
      </c:catAx>
      <c:valAx>
        <c:axId val="43646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จำนวนครั้ง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3646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en-US" sz="1400" b="1"/>
              <a:t>7.5 (</a:t>
            </a:r>
            <a:r>
              <a:rPr lang="th-TH" sz="1400" b="1"/>
              <a:t>ข้อ</a:t>
            </a:r>
            <a:r>
              <a:rPr lang="th-TH" sz="1400" b="1" baseline="0"/>
              <a:t> 18) ผลลัพธ์ด้านการจัดการห่วงโซ่อุปทาน (</a:t>
            </a:r>
            <a:r>
              <a:rPr lang="th-TH" sz="1400" b="1" baseline="0">
                <a:solidFill>
                  <a:srgbClr val="0000FF"/>
                </a:solidFill>
              </a:rPr>
              <a:t>ด้านการผลิตกำลังพล</a:t>
            </a:r>
            <a:r>
              <a:rPr lang="th-TH" sz="1400" b="1" baseline="0"/>
              <a:t>)</a:t>
            </a:r>
            <a:endParaRPr lang="th-TH" sz="1400" b="1"/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'7.5(18)ใหม่'!$O$3:$P$3</c:f>
              <c:strCache>
                <c:ptCount val="2"/>
                <c:pt idx="0">
                  <c:v>-ทหารกองปะจำการ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'7.5(18)ใหม่'!$Q$2:$S$2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'7.5(18)ใหม่'!$Q$3:$S$3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2B-418C-BCCD-4EE1FB218F6D}"/>
            </c:ext>
          </c:extLst>
        </c:ser>
        <c:ser>
          <c:idx val="1"/>
          <c:order val="1"/>
          <c:tx>
            <c:strRef>
              <c:f>'7.5(18)ใหม่'!$O$4:$P$4</c:f>
              <c:strCache>
                <c:ptCount val="2"/>
                <c:pt idx="0">
                  <c:v>-นรจ.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'7.5(18)ใหม่'!$Q$2:$S$2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'7.5(18)ใหม่'!$Q$4:$S$4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2B-418C-BCCD-4EE1FB218F6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56454735"/>
        <c:axId val="1504947695"/>
      </c:barChart>
      <c:catAx>
        <c:axId val="17564547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504947695"/>
        <c:crosses val="autoZero"/>
        <c:auto val="1"/>
        <c:lblAlgn val="ctr"/>
        <c:lblOffset val="100"/>
        <c:noMultiLvlLbl val="0"/>
      </c:catAx>
      <c:valAx>
        <c:axId val="1504947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756454735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 b="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en-US" sz="1400" b="1"/>
              <a:t>7.5</a:t>
            </a:r>
            <a:r>
              <a:rPr lang="en-US" sz="1400" b="1" baseline="0"/>
              <a:t> (</a:t>
            </a:r>
            <a:r>
              <a:rPr lang="th-TH" sz="1400" b="1" baseline="0"/>
              <a:t>ข้อ 18) ผลลัพธ์ด้านการจัดการห่วงโซ่อุปทาน </a:t>
            </a:r>
            <a:r>
              <a:rPr lang="th-TH" sz="1400" b="1" baseline="0">
                <a:solidFill>
                  <a:srgbClr val="7030A0"/>
                </a:solidFill>
              </a:rPr>
              <a:t>(ด้านการพัฒนากำลังพล) </a:t>
            </a:r>
            <a:endParaRPr lang="th-TH" sz="1400" b="1">
              <a:solidFill>
                <a:srgbClr val="7030A0"/>
              </a:solidFill>
            </a:endParaRP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'7.5(18)ใหม่'!$Q$6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'7.5(18)ใหม่'!$O$7:$P$14</c:f>
              <c:strCache>
                <c:ptCount val="8"/>
                <c:pt idx="0">
                  <c:v>-ข้าราชการ กห.พลเรือน</c:v>
                </c:pt>
                <c:pt idx="1">
                  <c:v>-พจน.และ นพจ.รร.พจ.ฯ</c:v>
                </c:pt>
                <c:pt idx="2">
                  <c:v>-นทน.รร.ชต.ฯ</c:v>
                </c:pt>
                <c:pt idx="3">
                  <c:v>-นทน.สธ.ทร.</c:v>
                </c:pt>
                <c:pt idx="4">
                  <c:v>-นทน.อส.</c:v>
                </c:pt>
                <c:pt idx="5">
                  <c:v>-นศ.วทร.</c:v>
                </c:pt>
                <c:pt idx="6">
                  <c:v>-ผู้อบรมภาษา ตปท.</c:v>
                </c:pt>
                <c:pt idx="7">
                  <c:v>รวม</c:v>
                </c:pt>
              </c:strCache>
            </c:strRef>
          </c:cat>
          <c:val>
            <c:numRef>
              <c:f>'7.5(18)ใหม่'!$Q$7:$Q$14</c:f>
              <c:numCache>
                <c:formatCode>General</c:formatCode>
                <c:ptCount val="8"/>
                <c:pt idx="0">
                  <c:v>4</c:v>
                </c:pt>
                <c:pt idx="2">
                  <c:v>4</c:v>
                </c:pt>
                <c:pt idx="4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B-45DF-B9A6-061EF6C37352}"/>
            </c:ext>
          </c:extLst>
        </c:ser>
        <c:ser>
          <c:idx val="1"/>
          <c:order val="1"/>
          <c:tx>
            <c:strRef>
              <c:f>'7.5(18)ใหม่'!$R$6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'7.5(18)ใหม่'!$O$7:$P$14</c:f>
              <c:strCache>
                <c:ptCount val="8"/>
                <c:pt idx="0">
                  <c:v>-ข้าราชการ กห.พลเรือน</c:v>
                </c:pt>
                <c:pt idx="1">
                  <c:v>-พจน.และ นพจ.รร.พจ.ฯ</c:v>
                </c:pt>
                <c:pt idx="2">
                  <c:v>-นทน.รร.ชต.ฯ</c:v>
                </c:pt>
                <c:pt idx="3">
                  <c:v>-นทน.สธ.ทร.</c:v>
                </c:pt>
                <c:pt idx="4">
                  <c:v>-นทน.อส.</c:v>
                </c:pt>
                <c:pt idx="5">
                  <c:v>-นศ.วทร.</c:v>
                </c:pt>
                <c:pt idx="6">
                  <c:v>-ผู้อบรมภาษา ตปท.</c:v>
                </c:pt>
                <c:pt idx="7">
                  <c:v>รวม</c:v>
                </c:pt>
              </c:strCache>
            </c:strRef>
          </c:cat>
          <c:val>
            <c:numRef>
              <c:f>'7.5(18)ใหม่'!$R$7:$R$14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1B-45DF-B9A6-061EF6C37352}"/>
            </c:ext>
          </c:extLst>
        </c:ser>
        <c:ser>
          <c:idx val="2"/>
          <c:order val="2"/>
          <c:tx>
            <c:strRef>
              <c:f>'7.5(18)ใหม่'!$S$6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rgbClr val="4B87FF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'7.5(18)ใหม่'!$O$7:$P$14</c:f>
              <c:strCache>
                <c:ptCount val="8"/>
                <c:pt idx="0">
                  <c:v>-ข้าราชการ กห.พลเรือน</c:v>
                </c:pt>
                <c:pt idx="1">
                  <c:v>-พจน.และ นพจ.รร.พจ.ฯ</c:v>
                </c:pt>
                <c:pt idx="2">
                  <c:v>-นทน.รร.ชต.ฯ</c:v>
                </c:pt>
                <c:pt idx="3">
                  <c:v>-นทน.สธ.ทร.</c:v>
                </c:pt>
                <c:pt idx="4">
                  <c:v>-นทน.อส.</c:v>
                </c:pt>
                <c:pt idx="5">
                  <c:v>-นศ.วทร.</c:v>
                </c:pt>
                <c:pt idx="6">
                  <c:v>-ผู้อบรมภาษา ตปท.</c:v>
                </c:pt>
                <c:pt idx="7">
                  <c:v>รวม</c:v>
                </c:pt>
              </c:strCache>
            </c:strRef>
          </c:cat>
          <c:val>
            <c:numRef>
              <c:f>'7.5(18)ใหม่'!$S$7:$S$14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1B-45DF-B9A6-061EF6C3735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56457647"/>
        <c:axId val="1504959791"/>
      </c:barChart>
      <c:catAx>
        <c:axId val="17564576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504959791"/>
        <c:crosses val="autoZero"/>
        <c:auto val="1"/>
        <c:lblAlgn val="ctr"/>
        <c:lblOffset val="100"/>
        <c:noMultiLvlLbl val="0"/>
      </c:catAx>
      <c:valAx>
        <c:axId val="1504959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756457647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 b="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2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/>
              <a:t>7.1 (ข้อ 1) ผลลัพธ์ด้านการบริการตามภารกิจของ ยศ.ทร. (พัฒนาภาษาต่างประเทศ)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2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(1)'!$AO$23</c:f>
              <c:strCache>
                <c:ptCount val="1"/>
                <c:pt idx="0">
                  <c:v>ผู้อบรมภาษา ปตท.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EA0-440E-B07B-46A793F2082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4EA0-440E-B07B-46A793F208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(1)'!$AP$22:$AR$22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(1)'!$AP$23:$AR$23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91-48DE-ADD7-677342F5727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39877023"/>
        <c:axId val="1435569743"/>
      </c:barChart>
      <c:catAx>
        <c:axId val="143987702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35569743"/>
        <c:crosses val="autoZero"/>
        <c:auto val="1"/>
        <c:lblAlgn val="ctr"/>
        <c:lblOffset val="100"/>
        <c:noMultiLvlLbl val="0"/>
      </c:catAx>
      <c:valAx>
        <c:axId val="1435569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398770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en-US" sz="1400" b="1"/>
              <a:t>7.5</a:t>
            </a:r>
            <a:r>
              <a:rPr lang="en-US" sz="1400" b="1" baseline="0"/>
              <a:t> (</a:t>
            </a:r>
            <a:r>
              <a:rPr lang="th-TH" sz="1400" b="1" baseline="0"/>
              <a:t>ข้อ 18) ผลลัพธ์ด้านการจัดการห่วงโซ่อุปทาน </a:t>
            </a:r>
            <a:r>
              <a:rPr lang="th-TH" sz="1400" b="1" baseline="0">
                <a:solidFill>
                  <a:srgbClr val="FF00FF"/>
                </a:solidFill>
              </a:rPr>
              <a:t>(ด้านการบริการอื่น ๆ)</a:t>
            </a:r>
            <a:endParaRPr lang="th-TH" sz="1400" b="1">
              <a:solidFill>
                <a:srgbClr val="FF00FF"/>
              </a:solidFill>
            </a:endParaRP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'7.5(18)ใหม่'!$O$33:$P$33</c:f>
              <c:strCache>
                <c:ptCount val="2"/>
                <c:pt idx="0">
                  <c:v>ด้านส่งกำลังบำรุง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'7.5(18)ใหม่'!$Q$32:$S$32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'7.5(18)ใหม่'!$Q$33:$S$33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6-4F55-82F3-4B52A27F5CFC}"/>
            </c:ext>
          </c:extLst>
        </c:ser>
        <c:ser>
          <c:idx val="1"/>
          <c:order val="1"/>
          <c:tx>
            <c:strRef>
              <c:f>'7.5(18)ใหม่'!$O$34:$P$34</c:f>
              <c:strCache>
                <c:ptCount val="2"/>
                <c:pt idx="0">
                  <c:v>ด้านอนุศาสนาจารย์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'7.5(18)ใหม่'!$Q$32:$S$32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'7.5(18)ใหม่'!$Q$34:$S$34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96-4F55-82F3-4B52A27F5CFC}"/>
            </c:ext>
          </c:extLst>
        </c:ser>
        <c:ser>
          <c:idx val="2"/>
          <c:order val="2"/>
          <c:tx>
            <c:strRef>
              <c:f>'7.5(18)ใหม่'!$O$35:$P$35</c:f>
              <c:strCache>
                <c:ptCount val="2"/>
                <c:pt idx="0">
                  <c:v>ด้านประวัติศาสตร์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'7.5(18)ใหม่'!$Q$32:$S$32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'7.5(18)ใหม่'!$Q$35:$S$35</c:f>
              <c:numCache>
                <c:formatCode>General</c:formatCode>
                <c:ptCount val="3"/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96-4F55-82F3-4B52A27F5C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56482607"/>
        <c:axId val="1504950719"/>
      </c:barChart>
      <c:catAx>
        <c:axId val="17564826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504950719"/>
        <c:crosses val="autoZero"/>
        <c:auto val="1"/>
        <c:lblAlgn val="ctr"/>
        <c:lblOffset val="100"/>
        <c:noMultiLvlLbl val="0"/>
      </c:catAx>
      <c:valAx>
        <c:axId val="1504950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ระดับควมพึงพอใจ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756482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 b="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/>
              <a:t>7.1 (ข้อ 1) ผลลัพธ์ด้านการบริการตามพันธกิจของ</a:t>
            </a:r>
            <a:r>
              <a:rPr lang="th-TH" sz="1600" baseline="0"/>
              <a:t> ยศ.ทร.</a:t>
            </a:r>
            <a:endParaRPr lang="th-TH" sz="1600"/>
          </a:p>
        </c:rich>
      </c:tx>
      <c:layout>
        <c:manualLayout>
          <c:xMode val="edge"/>
          <c:yMode val="edge"/>
          <c:x val="0.25243034901623518"/>
          <c:y val="3.6253776435045321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'7.1 (1)'!$Y$37</c:f>
              <c:strCache>
                <c:ptCount val="1"/>
                <c:pt idx="0">
                  <c:v>การพัฒนาภาษา ตปท.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'7.1 (1)'!$Z$36:$AB$36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(1)'!$Z$37:$AB$37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45-4B6E-8B5C-6A81EFF37549}"/>
            </c:ext>
          </c:extLst>
        </c:ser>
        <c:ser>
          <c:idx val="1"/>
          <c:order val="1"/>
          <c:tx>
            <c:strRef>
              <c:f>'7.1 (1)'!$Y$38</c:f>
              <c:strCache>
                <c:ptCount val="1"/>
                <c:pt idx="0">
                  <c:v>ด้านส่งกำลังบำรุง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'7.1 (1)'!$Z$36:$AB$36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(1)'!$Z$38:$AB$38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45-4B6E-8B5C-6A81EFF37549}"/>
            </c:ext>
          </c:extLst>
        </c:ser>
        <c:ser>
          <c:idx val="2"/>
          <c:order val="2"/>
          <c:tx>
            <c:strRef>
              <c:f>'7.1 (1)'!$Y$39</c:f>
              <c:strCache>
                <c:ptCount val="1"/>
                <c:pt idx="0">
                  <c:v>ด้านอนุศาสนาจารย์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'7.1 (1)'!$Z$36:$AB$36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(1)'!$Z$39:$AB$39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45-4B6E-8B5C-6A81EFF37549}"/>
            </c:ext>
          </c:extLst>
        </c:ser>
        <c:ser>
          <c:idx val="3"/>
          <c:order val="3"/>
          <c:tx>
            <c:strRef>
              <c:f>'7.1 (1)'!$Y$40</c:f>
              <c:strCache>
                <c:ptCount val="1"/>
                <c:pt idx="0">
                  <c:v>ด้านประวัติศาสตร์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'7.1 (1)'!$Z$36:$AB$36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(1)'!$Z$40:$AB$40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45-4B6E-8B5C-6A81EFF37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9886175"/>
        <c:axId val="1432488159"/>
      </c:lineChart>
      <c:catAx>
        <c:axId val="14398861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32488159"/>
        <c:crosses val="autoZero"/>
        <c:auto val="1"/>
        <c:lblAlgn val="ctr"/>
        <c:lblOffset val="100"/>
        <c:noMultiLvlLbl val="0"/>
      </c:catAx>
      <c:valAx>
        <c:axId val="1432488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ระดับความพึพพอใจ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39886175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/>
              <a:t>ผลลัพธ์ด้านการบริการตามพันธกิจของ ยศ.ทร. (ศึกษาวิเคราะห์ยุทธศาสตร์)</a:t>
            </a:r>
          </a:p>
        </c:rich>
      </c:tx>
      <c:layout>
        <c:manualLayout>
          <c:xMode val="edge"/>
          <c:yMode val="edge"/>
          <c:x val="0.15490273934209586"/>
          <c:y val="2.7777777777777776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(1)'!$Y$51</c:f>
              <c:strCache>
                <c:ptCount val="1"/>
                <c:pt idx="0">
                  <c:v>ศึกษาวิเคราะห์ยุทธศาสตร์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solidFill>
                <a:srgbClr val="0000FF"/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rgbClr val="0000FF"/>
                </a:solidFill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1748-4550-AA47-4AFEA46A64B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rgbClr val="0000FF"/>
                </a:solidFill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748-4550-AA47-4AFEA46A64B6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00FF"/>
                </a:solidFill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1748-4550-AA47-4AFEA46A64B6}"/>
              </c:ext>
            </c:extLst>
          </c:dPt>
          <c:dLbls>
            <c:dLbl>
              <c:idx val="0"/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748-4550-AA47-4AFEA46A64B6}"/>
                </c:ext>
              </c:extLst>
            </c:dLbl>
            <c:dLbl>
              <c:idx val="1"/>
              <c:spPr>
                <a:noFill/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TH SarabunPSK" panose="020B0500040200020003" pitchFamily="34" charset="-34"/>
                      <a:ea typeface="+mn-ea"/>
                      <a:cs typeface="TH SarabunPSK" panose="020B0500040200020003" pitchFamily="34" charset="-34"/>
                    </a:defRPr>
                  </a:pPr>
                  <a:endParaRPr lang="th-TH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748-4550-AA47-4AFEA46A64B6}"/>
                </c:ext>
              </c:extLst>
            </c:dLbl>
            <c:spPr>
              <a:noFill/>
              <a:ln>
                <a:solidFill>
                  <a:schemeClr val="tx1"/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(1)'!$Z$50:$AB$50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(1)'!$Z$51:$AB$51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221A-4FE4-BE16-C28A69A0934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439876191"/>
        <c:axId val="1425556767"/>
      </c:barChart>
      <c:catAx>
        <c:axId val="143987619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25556767"/>
        <c:crosses val="autoZero"/>
        <c:auto val="1"/>
        <c:lblAlgn val="ctr"/>
        <c:lblOffset val="100"/>
        <c:noMultiLvlLbl val="0"/>
      </c:catAx>
      <c:valAx>
        <c:axId val="1425556767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จำนวนผลงาน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crossAx val="1439876191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2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/>
              <a:t>7.1 (ข้อ 1) ผลลัพธ์ด้านการบริการตามพันธกิจของ ยศ.ทร.</a:t>
            </a:r>
          </a:p>
        </c:rich>
      </c:tx>
      <c:layout>
        <c:manualLayout>
          <c:xMode val="edge"/>
          <c:yMode val="edge"/>
          <c:x val="0.23060459872384625"/>
          <c:y val="2.3148148148148147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2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(1)'!$Z$36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cat>
            <c:strRef>
              <c:f>'7.1 (1)'!$Y$37:$Y$40</c:f>
              <c:strCache>
                <c:ptCount val="4"/>
                <c:pt idx="0">
                  <c:v>การพัฒนาภาษา ตปท.</c:v>
                </c:pt>
                <c:pt idx="1">
                  <c:v>ด้านส่งกำลังบำรุง</c:v>
                </c:pt>
                <c:pt idx="2">
                  <c:v>ด้านอนุศาสนาจารย์</c:v>
                </c:pt>
                <c:pt idx="3">
                  <c:v>ด้านประวัติศาสตร์</c:v>
                </c:pt>
              </c:strCache>
            </c:strRef>
          </c:cat>
          <c:val>
            <c:numRef>
              <c:f>'7.1 (1)'!$Z$37:$Z$40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3F-4EF8-9FC7-2941FF1EDB41}"/>
            </c:ext>
          </c:extLst>
        </c:ser>
        <c:ser>
          <c:idx val="1"/>
          <c:order val="1"/>
          <c:tx>
            <c:strRef>
              <c:f>'7.1 (1)'!$AA$36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cat>
            <c:strRef>
              <c:f>'7.1 (1)'!$Y$37:$Y$40</c:f>
              <c:strCache>
                <c:ptCount val="4"/>
                <c:pt idx="0">
                  <c:v>การพัฒนาภาษา ตปท.</c:v>
                </c:pt>
                <c:pt idx="1">
                  <c:v>ด้านส่งกำลังบำรุง</c:v>
                </c:pt>
                <c:pt idx="2">
                  <c:v>ด้านอนุศาสนาจารย์</c:v>
                </c:pt>
                <c:pt idx="3">
                  <c:v>ด้านประวัติศาสตร์</c:v>
                </c:pt>
              </c:strCache>
            </c:strRef>
          </c:cat>
          <c:val>
            <c:numRef>
              <c:f>'7.1 (1)'!$AA$37:$AA$40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3F-4EF8-9FC7-2941FF1EDB41}"/>
            </c:ext>
          </c:extLst>
        </c:ser>
        <c:ser>
          <c:idx val="2"/>
          <c:order val="2"/>
          <c:tx>
            <c:strRef>
              <c:f>'7.1 (1)'!$AB$36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cat>
            <c:strRef>
              <c:f>'7.1 (1)'!$Y$37:$Y$40</c:f>
              <c:strCache>
                <c:ptCount val="4"/>
                <c:pt idx="0">
                  <c:v>การพัฒนาภาษา ตปท.</c:v>
                </c:pt>
                <c:pt idx="1">
                  <c:v>ด้านส่งกำลังบำรุง</c:v>
                </c:pt>
                <c:pt idx="2">
                  <c:v>ด้านอนุศาสนาจารย์</c:v>
                </c:pt>
                <c:pt idx="3">
                  <c:v>ด้านประวัติศาสตร์</c:v>
                </c:pt>
              </c:strCache>
            </c:strRef>
          </c:cat>
          <c:val>
            <c:numRef>
              <c:f>'7.1 (1)'!$AB$37:$AB$40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3F-4EF8-9FC7-2941FF1ED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33014799"/>
        <c:axId val="1376812687"/>
      </c:barChart>
      <c:catAx>
        <c:axId val="14330147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376812687"/>
        <c:crosses val="autoZero"/>
        <c:auto val="1"/>
        <c:lblAlgn val="ctr"/>
        <c:lblOffset val="100"/>
        <c:noMultiLvlLbl val="0"/>
      </c:catAx>
      <c:valAx>
        <c:axId val="1376812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33014799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en-US" sz="1600"/>
              <a:t>7.1</a:t>
            </a:r>
            <a:r>
              <a:rPr lang="en-US" sz="1600" baseline="0"/>
              <a:t> (</a:t>
            </a:r>
            <a:r>
              <a:rPr lang="th-TH" sz="1600" baseline="0"/>
              <a:t>ข้อ </a:t>
            </a:r>
            <a:r>
              <a:rPr lang="en-US" sz="1600" baseline="0"/>
              <a:t>2)</a:t>
            </a:r>
            <a:r>
              <a:rPr lang="th-TH" sz="1600" baseline="0"/>
              <a:t> </a:t>
            </a:r>
            <a:r>
              <a:rPr lang="th-TH" sz="1600"/>
              <a:t>ผลลัพธ์ด้านการนำยุทธศาสตร์ไปปฏิบัติ</a:t>
            </a:r>
            <a:r>
              <a:rPr lang="en-US" sz="1600"/>
              <a:t> </a:t>
            </a:r>
            <a:endParaRPr lang="th-TH" sz="1600"/>
          </a:p>
          <a:p>
            <a:pPr>
              <a:defRPr sz="1600"/>
            </a:pPr>
            <a:r>
              <a:rPr lang="th-TH" sz="1600"/>
              <a:t>(ตัวชี้วัดทื่</a:t>
            </a:r>
            <a:r>
              <a:rPr lang="th-TH" sz="1600" baseline="0"/>
              <a:t> 1,2,3 ความสำเร็จของการจัดกิจกรรม)</a:t>
            </a:r>
            <a:endParaRPr lang="th-TH" sz="1600"/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0.16165726159230095"/>
          <c:y val="0.26787037037037037"/>
          <c:w val="0.80778718285214346"/>
          <c:h val="0.45750364537766114"/>
        </c:manualLayout>
      </c:layout>
      <c:lineChart>
        <c:grouping val="standard"/>
        <c:varyColors val="0"/>
        <c:ser>
          <c:idx val="0"/>
          <c:order val="0"/>
          <c:tx>
            <c:strRef>
              <c:f>'7.1 (2)'!$R$6:$S$6</c:f>
              <c:strCache>
                <c:ptCount val="2"/>
                <c:pt idx="0">
                  <c:v>กิจกรรมเทิดพระเกียรติ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'7.1 (2)'!$T$5:$V$5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(2)'!$T$6:$V$6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D0-4619-ACB4-2DD23B446F82}"/>
            </c:ext>
          </c:extLst>
        </c:ser>
        <c:ser>
          <c:idx val="1"/>
          <c:order val="1"/>
          <c:tx>
            <c:strRef>
              <c:f>'7.1 (2)'!$R$7:$S$7</c:f>
              <c:strCache>
                <c:ptCount val="2"/>
                <c:pt idx="0">
                  <c:v>กิจกรรมประกันคุณภาพ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'7.1 (2)'!$T$5:$V$5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(2)'!$T$7:$V$7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D0-4619-ACB4-2DD23B446F82}"/>
            </c:ext>
          </c:extLst>
        </c:ser>
        <c:ser>
          <c:idx val="2"/>
          <c:order val="2"/>
          <c:tx>
            <c:strRef>
              <c:f>'7.1 (2)'!$R$8:$S$8</c:f>
              <c:strCache>
                <c:ptCount val="2"/>
                <c:pt idx="0">
                  <c:v>ส่งครูเข้ารับการอบรม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'7.1 (2)'!$T$5:$V$5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(2)'!$T$8:$V$8</c:f>
              <c:numCache>
                <c:formatCode>General</c:formatCode>
                <c:ptCount val="3"/>
                <c:pt idx="0">
                  <c:v>97.39</c:v>
                </c:pt>
                <c:pt idx="1">
                  <c:v>97.77</c:v>
                </c:pt>
                <c:pt idx="2">
                  <c:v>98.84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D0-4619-ACB4-2DD23B446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621119"/>
        <c:axId val="1480334975"/>
      </c:lineChart>
      <c:catAx>
        <c:axId val="142662111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8607852143482067"/>
              <c:y val="0.814509332166812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80334975"/>
        <c:crosses val="autoZero"/>
        <c:auto val="1"/>
        <c:lblAlgn val="ctr"/>
        <c:lblOffset val="100"/>
        <c:noMultiLvlLbl val="0"/>
      </c:catAx>
      <c:valAx>
        <c:axId val="1480334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26621119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layout>
        <c:manualLayout>
          <c:xMode val="edge"/>
          <c:yMode val="edge"/>
          <c:x val="0.05"/>
          <c:y val="0.89700933216681245"/>
          <c:w val="0.9"/>
          <c:h val="9.8361038203557891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en-US" sz="1600"/>
              <a:t>7.1</a:t>
            </a:r>
            <a:r>
              <a:rPr lang="en-US" sz="1600" baseline="0"/>
              <a:t> </a:t>
            </a:r>
            <a:r>
              <a:rPr lang="th-TH" sz="1600" baseline="0"/>
              <a:t>(ข้อ 2) ผลลัพธ์ด้านการนำยุทธศาสตร์ไปปฏิบัติ </a:t>
            </a:r>
          </a:p>
          <a:p>
            <a:pPr>
              <a:defRPr sz="1600"/>
            </a:pPr>
            <a:r>
              <a:rPr lang="th-TH" sz="1600" baseline="0"/>
              <a:t>(ตัวชี้วัดที่ 1,2,3 ความสำเร็จของการจัดกิจกรรม)</a:t>
            </a:r>
            <a:endParaRPr lang="th-TH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(2)'!$R$6:$S$6</c:f>
              <c:strCache>
                <c:ptCount val="2"/>
                <c:pt idx="0">
                  <c:v>กิจกรรมเทิดพระเกียรติ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'7.1 (2)'!$T$5:$V$5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(2)'!$T$6:$V$6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E-4231-B8F5-9F443C0E7E2B}"/>
            </c:ext>
          </c:extLst>
        </c:ser>
        <c:ser>
          <c:idx val="1"/>
          <c:order val="1"/>
          <c:tx>
            <c:strRef>
              <c:f>'7.1 (2)'!$R$7:$S$7</c:f>
              <c:strCache>
                <c:ptCount val="2"/>
                <c:pt idx="0">
                  <c:v>กิจกรรมประกันคุณภาพ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'7.1 (2)'!$T$5:$V$5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(2)'!$T$7:$V$7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E-4231-B8F5-9F443C0E7E2B}"/>
            </c:ext>
          </c:extLst>
        </c:ser>
        <c:ser>
          <c:idx val="2"/>
          <c:order val="2"/>
          <c:tx>
            <c:strRef>
              <c:f>'7.1 (2)'!$R$8:$S$8</c:f>
              <c:strCache>
                <c:ptCount val="2"/>
                <c:pt idx="0">
                  <c:v>ส่งครูเข้ารับการอบรม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'7.1 (2)'!$T$5:$V$5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(2)'!$T$8:$V$8</c:f>
              <c:numCache>
                <c:formatCode>General</c:formatCode>
                <c:ptCount val="3"/>
                <c:pt idx="0">
                  <c:v>97.39</c:v>
                </c:pt>
                <c:pt idx="1">
                  <c:v>97.77</c:v>
                </c:pt>
                <c:pt idx="2">
                  <c:v>98.84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5E-4231-B8F5-9F443C0E7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3015631"/>
        <c:axId val="1330698703"/>
      </c:barChart>
      <c:catAx>
        <c:axId val="143301563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330698703"/>
        <c:crosses val="autoZero"/>
        <c:auto val="1"/>
        <c:lblAlgn val="ctr"/>
        <c:lblOffset val="100"/>
        <c:noMultiLvlLbl val="0"/>
      </c:catAx>
      <c:valAx>
        <c:axId val="1330698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33015631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595592</xdr:colOff>
      <xdr:row>2</xdr:row>
      <xdr:rowOff>17928</xdr:rowOff>
    </xdr:from>
    <xdr:to>
      <xdr:col>32</xdr:col>
      <xdr:colOff>0</xdr:colOff>
      <xdr:row>18</xdr:row>
      <xdr:rowOff>197222</xdr:rowOff>
    </xdr:to>
    <xdr:graphicFrame macro="">
      <xdr:nvGraphicFramePr>
        <xdr:cNvPr id="2" name="แผนภูมิ 1" title="จำนวนผู้สำเร็จการศึกษา">
          <a:extLst>
            <a:ext uri="{FF2B5EF4-FFF2-40B4-BE49-F238E27FC236}">
              <a16:creationId xmlns:a16="http://schemas.microsoft.com/office/drawing/2014/main" id="{1AD6BB73-35DA-43FC-B286-06B27A8554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19</xdr:row>
      <xdr:rowOff>95250</xdr:rowOff>
    </xdr:from>
    <xdr:to>
      <xdr:col>32</xdr:col>
      <xdr:colOff>11207</xdr:colOff>
      <xdr:row>31</xdr:row>
      <xdr:rowOff>150158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812244B2-777A-4F21-8BBF-B281835D18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39</xdr:col>
      <xdr:colOff>242887</xdr:colOff>
      <xdr:row>4</xdr:row>
      <xdr:rowOff>9525</xdr:rowOff>
    </xdr:from>
    <xdr:to>
      <xdr:col>48</xdr:col>
      <xdr:colOff>85725</xdr:colOff>
      <xdr:row>20</xdr:row>
      <xdr:rowOff>9525</xdr:rowOff>
    </xdr:to>
    <xdr:graphicFrame macro="">
      <xdr:nvGraphicFramePr>
        <xdr:cNvPr id="8" name="แผนภูมิ 7">
          <a:extLst>
            <a:ext uri="{FF2B5EF4-FFF2-40B4-BE49-F238E27FC236}">
              <a16:creationId xmlns:a16="http://schemas.microsoft.com/office/drawing/2014/main" id="{6CC29ACF-54C3-4C1D-962A-AA4ECB7DD1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223837</xdr:colOff>
      <xdr:row>20</xdr:row>
      <xdr:rowOff>123825</xdr:rowOff>
    </xdr:from>
    <xdr:to>
      <xdr:col>46</xdr:col>
      <xdr:colOff>33337</xdr:colOff>
      <xdr:row>32</xdr:row>
      <xdr:rowOff>9525</xdr:rowOff>
    </xdr:to>
    <xdr:graphicFrame macro="">
      <xdr:nvGraphicFramePr>
        <xdr:cNvPr id="9" name="แผนภูมิ 8">
          <a:extLst>
            <a:ext uri="{FF2B5EF4-FFF2-40B4-BE49-F238E27FC236}">
              <a16:creationId xmlns:a16="http://schemas.microsoft.com/office/drawing/2014/main" id="{45D7E700-975D-4EAD-9EEB-A296E2E8BC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14286</xdr:colOff>
      <xdr:row>46</xdr:row>
      <xdr:rowOff>19049</xdr:rowOff>
    </xdr:from>
    <xdr:to>
      <xdr:col>42</xdr:col>
      <xdr:colOff>66674</xdr:colOff>
      <xdr:row>59</xdr:row>
      <xdr:rowOff>76199</xdr:rowOff>
    </xdr:to>
    <xdr:graphicFrame macro="">
      <xdr:nvGraphicFramePr>
        <xdr:cNvPr id="10" name="แผนภูมิ 9">
          <a:extLst>
            <a:ext uri="{FF2B5EF4-FFF2-40B4-BE49-F238E27FC236}">
              <a16:creationId xmlns:a16="http://schemas.microsoft.com/office/drawing/2014/main" id="{A605C3FB-3C4D-4F92-ADB2-6829B15467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585786</xdr:colOff>
      <xdr:row>51</xdr:row>
      <xdr:rowOff>152400</xdr:rowOff>
    </xdr:from>
    <xdr:to>
      <xdr:col>31</xdr:col>
      <xdr:colOff>28575</xdr:colOff>
      <xdr:row>63</xdr:row>
      <xdr:rowOff>38100</xdr:rowOff>
    </xdr:to>
    <xdr:graphicFrame macro="">
      <xdr:nvGraphicFramePr>
        <xdr:cNvPr id="11" name="แผนภูมิ 10">
          <a:extLst>
            <a:ext uri="{FF2B5EF4-FFF2-40B4-BE49-F238E27FC236}">
              <a16:creationId xmlns:a16="http://schemas.microsoft.com/office/drawing/2014/main" id="{66D4DC17-9E06-4651-956E-CFA13EB7F3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</xdr:col>
      <xdr:colOff>157161</xdr:colOff>
      <xdr:row>33</xdr:row>
      <xdr:rowOff>142875</xdr:rowOff>
    </xdr:from>
    <xdr:to>
      <xdr:col>36</xdr:col>
      <xdr:colOff>371474</xdr:colOff>
      <xdr:row>45</xdr:row>
      <xdr:rowOff>180975</xdr:rowOff>
    </xdr:to>
    <xdr:graphicFrame macro="">
      <xdr:nvGraphicFramePr>
        <xdr:cNvPr id="12" name="แผนภูมิ 11">
          <a:extLst>
            <a:ext uri="{FF2B5EF4-FFF2-40B4-BE49-F238E27FC236}">
              <a16:creationId xmlns:a16="http://schemas.microsoft.com/office/drawing/2014/main" id="{565D95A0-E426-4DDE-9595-4FC9D5816C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28</xdr:row>
      <xdr:rowOff>95249</xdr:rowOff>
    </xdr:from>
    <xdr:to>
      <xdr:col>5</xdr:col>
      <xdr:colOff>161924</xdr:colOff>
      <xdr:row>42</xdr:row>
      <xdr:rowOff>219075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494D0BF4-2121-4628-8BCD-DF547C8FBD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190500</xdr:colOff>
      <xdr:row>28</xdr:row>
      <xdr:rowOff>95250</xdr:rowOff>
    </xdr:from>
    <xdr:to>
      <xdr:col>15</xdr:col>
      <xdr:colOff>323850</xdr:colOff>
      <xdr:row>42</xdr:row>
      <xdr:rowOff>190500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916D7906-C717-4E1C-AC9C-925278ED37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1171575</xdr:colOff>
      <xdr:row>28</xdr:row>
      <xdr:rowOff>123824</xdr:rowOff>
    </xdr:from>
    <xdr:to>
      <xdr:col>11</xdr:col>
      <xdr:colOff>323850</xdr:colOff>
      <xdr:row>43</xdr:row>
      <xdr:rowOff>161924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7CB71CFD-F931-40E1-8F1F-747EF65DD5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419101</xdr:colOff>
      <xdr:row>56</xdr:row>
      <xdr:rowOff>228600</xdr:rowOff>
    </xdr:from>
    <xdr:to>
      <xdr:col>8</xdr:col>
      <xdr:colOff>447675</xdr:colOff>
      <xdr:row>75</xdr:row>
      <xdr:rowOff>142875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E9567B30-60C4-4A94-800B-5AF42C0E0B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652462</xdr:colOff>
      <xdr:row>14</xdr:row>
      <xdr:rowOff>238124</xdr:rowOff>
    </xdr:from>
    <xdr:to>
      <xdr:col>7</xdr:col>
      <xdr:colOff>376237</xdr:colOff>
      <xdr:row>28</xdr:row>
      <xdr:rowOff>104775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0668DDA7-4B44-4115-B986-8813A1B556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328612</xdr:colOff>
      <xdr:row>10</xdr:row>
      <xdr:rowOff>219075</xdr:rowOff>
    </xdr:from>
    <xdr:to>
      <xdr:col>27</xdr:col>
      <xdr:colOff>161925</xdr:colOff>
      <xdr:row>22</xdr:row>
      <xdr:rowOff>85725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E9FEEB2E-EA1C-48BD-A0EC-D6E4B8DD76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242887</xdr:colOff>
      <xdr:row>14</xdr:row>
      <xdr:rowOff>28574</xdr:rowOff>
    </xdr:from>
    <xdr:to>
      <xdr:col>11</xdr:col>
      <xdr:colOff>19050</xdr:colOff>
      <xdr:row>31</xdr:row>
      <xdr:rowOff>19050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F7542783-6664-4ADA-BE15-7348684504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1090612</xdr:colOff>
      <xdr:row>58</xdr:row>
      <xdr:rowOff>180975</xdr:rowOff>
    </xdr:from>
    <xdr:to>
      <xdr:col>11</xdr:col>
      <xdr:colOff>338137</xdr:colOff>
      <xdr:row>70</xdr:row>
      <xdr:rowOff>66675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E6608476-CBB6-4F0C-A94A-BD8BAF0F7F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719137</xdr:colOff>
      <xdr:row>11</xdr:row>
      <xdr:rowOff>66674</xdr:rowOff>
    </xdr:from>
    <xdr:to>
      <xdr:col>6</xdr:col>
      <xdr:colOff>542925</xdr:colOff>
      <xdr:row>26</xdr:row>
      <xdr:rowOff>161924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FB724C3D-474D-47B7-B896-4D2119847F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323850</xdr:colOff>
      <xdr:row>0</xdr:row>
      <xdr:rowOff>200025</xdr:rowOff>
    </xdr:from>
    <xdr:to>
      <xdr:col>22</xdr:col>
      <xdr:colOff>71437</xdr:colOff>
      <xdr:row>12</xdr:row>
      <xdr:rowOff>57150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D623C2BD-36A6-4F65-944A-61CB26CBF4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252412</xdr:colOff>
      <xdr:row>12</xdr:row>
      <xdr:rowOff>171449</xdr:rowOff>
    </xdr:from>
    <xdr:to>
      <xdr:col>24</xdr:col>
      <xdr:colOff>76200</xdr:colOff>
      <xdr:row>29</xdr:row>
      <xdr:rowOff>95249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14F1ADC0-C37F-4F63-B0D1-32CC2F3DBB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4762</xdr:colOff>
      <xdr:row>29</xdr:row>
      <xdr:rowOff>228600</xdr:rowOff>
    </xdr:from>
    <xdr:to>
      <xdr:col>23</xdr:col>
      <xdr:colOff>457200</xdr:colOff>
      <xdr:row>43</xdr:row>
      <xdr:rowOff>57150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06D7334F-F514-4763-AF12-E577FB6CAD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404812</xdr:colOff>
      <xdr:row>1</xdr:row>
      <xdr:rowOff>28575</xdr:rowOff>
    </xdr:from>
    <xdr:to>
      <xdr:col>24</xdr:col>
      <xdr:colOff>176212</xdr:colOff>
      <xdr:row>13</xdr:row>
      <xdr:rowOff>19050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EC911F6B-746D-4063-8E81-60A021EA51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80964</xdr:colOff>
      <xdr:row>1</xdr:row>
      <xdr:rowOff>57150</xdr:rowOff>
    </xdr:from>
    <xdr:to>
      <xdr:col>32</xdr:col>
      <xdr:colOff>542926</xdr:colOff>
      <xdr:row>13</xdr:row>
      <xdr:rowOff>47625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7BD95DE1-1EC8-4DC0-9711-D6BA44F876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300035</xdr:colOff>
      <xdr:row>13</xdr:row>
      <xdr:rowOff>209550</xdr:rowOff>
    </xdr:from>
    <xdr:to>
      <xdr:col>28</xdr:col>
      <xdr:colOff>257175</xdr:colOff>
      <xdr:row>29</xdr:row>
      <xdr:rowOff>161925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DF1C793A-B174-4041-982C-164B8AB5E7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252411</xdr:colOff>
      <xdr:row>32</xdr:row>
      <xdr:rowOff>9525</xdr:rowOff>
    </xdr:from>
    <xdr:to>
      <xdr:col>28</xdr:col>
      <xdr:colOff>161925</xdr:colOff>
      <xdr:row>49</xdr:row>
      <xdr:rowOff>76200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C7F299FE-5233-4831-8AF3-1599F830E4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261936</xdr:colOff>
      <xdr:row>67</xdr:row>
      <xdr:rowOff>95250</xdr:rowOff>
    </xdr:from>
    <xdr:to>
      <xdr:col>29</xdr:col>
      <xdr:colOff>238124</xdr:colOff>
      <xdr:row>78</xdr:row>
      <xdr:rowOff>161925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CCE0771C-01F1-4FA2-9681-9D544751B1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519111</xdr:colOff>
      <xdr:row>0</xdr:row>
      <xdr:rowOff>161924</xdr:rowOff>
    </xdr:from>
    <xdr:to>
      <xdr:col>25</xdr:col>
      <xdr:colOff>238125</xdr:colOff>
      <xdr:row>14</xdr:row>
      <xdr:rowOff>152400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DB12C67D-0D1B-4F54-9560-9E752081E1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80961</xdr:colOff>
      <xdr:row>14</xdr:row>
      <xdr:rowOff>219075</xdr:rowOff>
    </xdr:from>
    <xdr:to>
      <xdr:col>26</xdr:col>
      <xdr:colOff>447674</xdr:colOff>
      <xdr:row>31</xdr:row>
      <xdr:rowOff>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17DFFED2-4328-40CE-A285-5DD2F07916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490536</xdr:colOff>
      <xdr:row>29</xdr:row>
      <xdr:rowOff>200025</xdr:rowOff>
    </xdr:from>
    <xdr:to>
      <xdr:col>9</xdr:col>
      <xdr:colOff>276225</xdr:colOff>
      <xdr:row>45</xdr:row>
      <xdr:rowOff>142875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C621E39B-AA34-453B-950F-D2949C5E7C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119061</xdr:colOff>
      <xdr:row>57</xdr:row>
      <xdr:rowOff>238124</xdr:rowOff>
    </xdr:from>
    <xdr:to>
      <xdr:col>10</xdr:col>
      <xdr:colOff>19049</xdr:colOff>
      <xdr:row>73</xdr:row>
      <xdr:rowOff>95250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28C22F92-30D9-407F-AF86-D179427DCD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457200</xdr:colOff>
      <xdr:row>1</xdr:row>
      <xdr:rowOff>57151</xdr:rowOff>
    </xdr:from>
    <xdr:to>
      <xdr:col>24</xdr:col>
      <xdr:colOff>590550</xdr:colOff>
      <xdr:row>17</xdr:row>
      <xdr:rowOff>95250</xdr:rowOff>
    </xdr:to>
    <xdr:graphicFrame macro="">
      <xdr:nvGraphicFramePr>
        <xdr:cNvPr id="8" name="แผนภูมิ 7">
          <a:extLst>
            <a:ext uri="{FF2B5EF4-FFF2-40B4-BE49-F238E27FC236}">
              <a16:creationId xmlns:a16="http://schemas.microsoft.com/office/drawing/2014/main" id="{A6ACC655-3D5C-4CCC-90E6-3B2EBC65D7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361950</xdr:colOff>
      <xdr:row>19</xdr:row>
      <xdr:rowOff>152399</xdr:rowOff>
    </xdr:from>
    <xdr:to>
      <xdr:col>24</xdr:col>
      <xdr:colOff>423862</xdr:colOff>
      <xdr:row>40</xdr:row>
      <xdr:rowOff>38099</xdr:rowOff>
    </xdr:to>
    <xdr:graphicFrame macro="">
      <xdr:nvGraphicFramePr>
        <xdr:cNvPr id="9" name="แผนภูมิ 8">
          <a:extLst>
            <a:ext uri="{FF2B5EF4-FFF2-40B4-BE49-F238E27FC236}">
              <a16:creationId xmlns:a16="http://schemas.microsoft.com/office/drawing/2014/main" id="{C32CF232-AACA-4D65-AA09-96F460C98D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104775</xdr:colOff>
      <xdr:row>55</xdr:row>
      <xdr:rowOff>219075</xdr:rowOff>
    </xdr:from>
    <xdr:to>
      <xdr:col>22</xdr:col>
      <xdr:colOff>200025</xdr:colOff>
      <xdr:row>71</xdr:row>
      <xdr:rowOff>38100</xdr:rowOff>
    </xdr:to>
    <xdr:graphicFrame macro="">
      <xdr:nvGraphicFramePr>
        <xdr:cNvPr id="10" name="แผนภูมิ 9">
          <a:extLst>
            <a:ext uri="{FF2B5EF4-FFF2-40B4-BE49-F238E27FC236}">
              <a16:creationId xmlns:a16="http://schemas.microsoft.com/office/drawing/2014/main" id="{AFA19DFA-2317-4E0F-9976-61D84F676C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61911</xdr:colOff>
      <xdr:row>0</xdr:row>
      <xdr:rowOff>66674</xdr:rowOff>
    </xdr:from>
    <xdr:to>
      <xdr:col>30</xdr:col>
      <xdr:colOff>19049</xdr:colOff>
      <xdr:row>15</xdr:row>
      <xdr:rowOff>95249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FF0C6C33-0DD3-4B91-BC40-6E25948E35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338137</xdr:colOff>
      <xdr:row>22</xdr:row>
      <xdr:rowOff>28574</xdr:rowOff>
    </xdr:from>
    <xdr:to>
      <xdr:col>28</xdr:col>
      <xdr:colOff>323850</xdr:colOff>
      <xdr:row>36</xdr:row>
      <xdr:rowOff>47624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D114E6D5-76C3-443C-92D5-65BA2D0566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709611</xdr:colOff>
      <xdr:row>46</xdr:row>
      <xdr:rowOff>57150</xdr:rowOff>
    </xdr:from>
    <xdr:to>
      <xdr:col>6</xdr:col>
      <xdr:colOff>742949</xdr:colOff>
      <xdr:row>62</xdr:row>
      <xdr:rowOff>190500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1F4DC6F0-E233-4AD1-A3EB-2847DA7C9E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271462</xdr:colOff>
      <xdr:row>2</xdr:row>
      <xdr:rowOff>238125</xdr:rowOff>
    </xdr:from>
    <xdr:to>
      <xdr:col>30</xdr:col>
      <xdr:colOff>133350</xdr:colOff>
      <xdr:row>19</xdr:row>
      <xdr:rowOff>114300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93D595CD-6710-46E0-A55F-D043708953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538161</xdr:colOff>
      <xdr:row>33</xdr:row>
      <xdr:rowOff>0</xdr:rowOff>
    </xdr:from>
    <xdr:to>
      <xdr:col>31</xdr:col>
      <xdr:colOff>104775</xdr:colOff>
      <xdr:row>48</xdr:row>
      <xdr:rowOff>114300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E6FD0146-03D0-46F1-B653-F60F34259C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200025</xdr:colOff>
      <xdr:row>67</xdr:row>
      <xdr:rowOff>200024</xdr:rowOff>
    </xdr:from>
    <xdr:to>
      <xdr:col>32</xdr:col>
      <xdr:colOff>57150</xdr:colOff>
      <xdr:row>87</xdr:row>
      <xdr:rowOff>66675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557505AE-50B9-4196-B367-4B657A7E54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44</xdr:row>
      <xdr:rowOff>142874</xdr:rowOff>
    </xdr:from>
    <xdr:to>
      <xdr:col>8</xdr:col>
      <xdr:colOff>47625</xdr:colOff>
      <xdr:row>61</xdr:row>
      <xdr:rowOff>28574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AAC3B9AF-1BEE-42D6-A7A3-DF85E5A7BC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1185861</xdr:colOff>
      <xdr:row>28</xdr:row>
      <xdr:rowOff>28574</xdr:rowOff>
    </xdr:from>
    <xdr:to>
      <xdr:col>6</xdr:col>
      <xdr:colOff>561974</xdr:colOff>
      <xdr:row>44</xdr:row>
      <xdr:rowOff>19050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0EB52E1C-52E9-4390-8059-6D4AC2A5AC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157161</xdr:colOff>
      <xdr:row>12</xdr:row>
      <xdr:rowOff>28574</xdr:rowOff>
    </xdr:from>
    <xdr:to>
      <xdr:col>23</xdr:col>
      <xdr:colOff>104774</xdr:colOff>
      <xdr:row>25</xdr:row>
      <xdr:rowOff>28574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E730B45D-AD4F-41ED-8C7B-AEB908D5CD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BD78"/>
  <sheetViews>
    <sheetView view="pageBreakPreview" topLeftCell="A46" zoomScaleNormal="100" zoomScaleSheetLayoutView="100" workbookViewId="0">
      <selection activeCell="K66" sqref="K66"/>
    </sheetView>
  </sheetViews>
  <sheetFormatPr defaultColWidth="9" defaultRowHeight="18.75" x14ac:dyDescent="0.3"/>
  <cols>
    <col min="1" max="1" width="4.7109375" style="659" customWidth="1"/>
    <col min="2" max="2" width="16.28515625" style="2" customWidth="1"/>
    <col min="3" max="3" width="11.42578125" style="15" customWidth="1"/>
    <col min="4" max="4" width="11.42578125" style="2" customWidth="1"/>
    <col min="5" max="5" width="8.5703125" style="3" customWidth="1"/>
    <col min="6" max="6" width="6.140625" style="3" customWidth="1"/>
    <col min="7" max="7" width="6.28515625" style="3" customWidth="1"/>
    <col min="8" max="8" width="7" style="181" customWidth="1"/>
    <col min="9" max="10" width="6.5703125" style="29" customWidth="1"/>
    <col min="11" max="11" width="6.5703125" style="181" customWidth="1"/>
    <col min="12" max="13" width="6.5703125" style="29" customWidth="1"/>
    <col min="14" max="14" width="6.5703125" style="181" customWidth="1"/>
    <col min="15" max="15" width="5.85546875" style="11" customWidth="1"/>
    <col min="16" max="16" width="6.42578125" style="11" customWidth="1"/>
    <col min="17" max="17" width="6.7109375" style="11" customWidth="1"/>
    <col min="18" max="18" width="5.42578125" style="11" customWidth="1"/>
    <col min="19" max="19" width="10.42578125" style="11" customWidth="1"/>
    <col min="20" max="20" width="6.140625" style="29" customWidth="1"/>
    <col min="21" max="21" width="6.42578125" style="29" customWidth="1"/>
    <col min="22" max="22" width="6.7109375" style="29" customWidth="1"/>
    <col min="23" max="24" width="9" style="2"/>
    <col min="25" max="25" width="18.28515625" style="2" customWidth="1"/>
    <col min="26" max="40" width="9" style="2"/>
    <col min="41" max="41" width="17.42578125" style="2" customWidth="1"/>
    <col min="42" max="50" width="9" style="2"/>
    <col min="51" max="51" width="7.140625" style="2" customWidth="1"/>
    <col min="52" max="52" width="39.7109375" style="2" customWidth="1"/>
    <col min="53" max="53" width="21.42578125" style="2" customWidth="1"/>
    <col min="54" max="54" width="33.85546875" style="2" customWidth="1"/>
    <col min="55" max="16384" width="9" style="2"/>
  </cols>
  <sheetData>
    <row r="2" spans="1:56" x14ac:dyDescent="0.3">
      <c r="A2" s="658"/>
      <c r="I2" s="184"/>
      <c r="K2" s="184" t="s">
        <v>149</v>
      </c>
    </row>
    <row r="3" spans="1:56" ht="6.75" customHeight="1" x14ac:dyDescent="0.3"/>
    <row r="4" spans="1:56" s="3" customFormat="1" x14ac:dyDescent="0.3">
      <c r="A4" s="8" t="s">
        <v>0</v>
      </c>
      <c r="B4" s="4" t="s">
        <v>1</v>
      </c>
      <c r="C4" s="16" t="s">
        <v>2</v>
      </c>
      <c r="D4" s="4" t="s">
        <v>3</v>
      </c>
      <c r="E4" s="4" t="s">
        <v>17</v>
      </c>
      <c r="F4" s="26"/>
      <c r="G4" s="27"/>
      <c r="H4" s="182"/>
      <c r="I4" s="54"/>
      <c r="J4" s="54"/>
      <c r="K4" s="182" t="s">
        <v>8</v>
      </c>
      <c r="L4" s="54"/>
      <c r="M4" s="54"/>
      <c r="N4" s="182"/>
      <c r="O4" s="54"/>
      <c r="P4" s="54"/>
      <c r="Q4" s="55"/>
      <c r="R4" s="12" t="s">
        <v>40</v>
      </c>
      <c r="S4" s="12" t="s">
        <v>12</v>
      </c>
      <c r="T4" s="817" t="s">
        <v>10</v>
      </c>
      <c r="U4" s="817"/>
      <c r="V4" s="817"/>
      <c r="AY4" s="344" t="s">
        <v>0</v>
      </c>
      <c r="AZ4" s="344" t="s">
        <v>1</v>
      </c>
      <c r="BA4" s="918" t="s">
        <v>2</v>
      </c>
      <c r="BB4" s="344" t="s">
        <v>3</v>
      </c>
      <c r="BC4" s="327" t="s">
        <v>12</v>
      </c>
    </row>
    <row r="5" spans="1:56" x14ac:dyDescent="0.3">
      <c r="A5" s="618"/>
      <c r="B5" s="10"/>
      <c r="C5" s="19"/>
      <c r="D5" s="10"/>
      <c r="E5" s="9" t="s">
        <v>16</v>
      </c>
      <c r="F5" s="818" t="s">
        <v>4</v>
      </c>
      <c r="G5" s="819"/>
      <c r="H5" s="820"/>
      <c r="I5" s="821" t="s">
        <v>5</v>
      </c>
      <c r="J5" s="822"/>
      <c r="K5" s="823"/>
      <c r="L5" s="824" t="s">
        <v>6</v>
      </c>
      <c r="M5" s="825"/>
      <c r="N5" s="826"/>
      <c r="O5" s="827" t="s">
        <v>7</v>
      </c>
      <c r="P5" s="828"/>
      <c r="Q5" s="829"/>
      <c r="R5" s="14" t="s">
        <v>39</v>
      </c>
      <c r="S5" s="14"/>
      <c r="T5" s="30" t="s">
        <v>4</v>
      </c>
      <c r="U5" s="30" t="s">
        <v>5</v>
      </c>
      <c r="V5" s="30" t="s">
        <v>6</v>
      </c>
      <c r="Z5" s="3" t="s">
        <v>4</v>
      </c>
      <c r="AA5" s="3" t="s">
        <v>5</v>
      </c>
      <c r="AB5" s="3" t="s">
        <v>6</v>
      </c>
      <c r="AY5" s="160">
        <v>1</v>
      </c>
      <c r="AZ5" s="904" t="s">
        <v>402</v>
      </c>
      <c r="BA5" s="905" t="s">
        <v>22</v>
      </c>
      <c r="BB5" s="432" t="s">
        <v>441</v>
      </c>
      <c r="BC5" s="920" t="s">
        <v>453</v>
      </c>
    </row>
    <row r="6" spans="1:56" x14ac:dyDescent="0.3">
      <c r="A6" s="618"/>
      <c r="B6" s="10"/>
      <c r="C6" s="19"/>
      <c r="D6" s="10"/>
      <c r="E6" s="9"/>
      <c r="F6" s="35" t="s">
        <v>38</v>
      </c>
      <c r="G6" s="35" t="s">
        <v>38</v>
      </c>
      <c r="H6" s="185" t="s">
        <v>35</v>
      </c>
      <c r="I6" s="36" t="s">
        <v>38</v>
      </c>
      <c r="J6" s="36" t="s">
        <v>38</v>
      </c>
      <c r="K6" s="190" t="s">
        <v>35</v>
      </c>
      <c r="L6" s="36" t="s">
        <v>38</v>
      </c>
      <c r="M6" s="36" t="s">
        <v>38</v>
      </c>
      <c r="N6" s="205" t="s">
        <v>35</v>
      </c>
      <c r="O6" s="35" t="s">
        <v>38</v>
      </c>
      <c r="P6" s="35" t="s">
        <v>38</v>
      </c>
      <c r="Q6" s="812" t="s">
        <v>35</v>
      </c>
      <c r="R6" s="14" t="s">
        <v>11</v>
      </c>
      <c r="S6" s="14"/>
      <c r="T6" s="30"/>
      <c r="U6" s="30"/>
      <c r="V6" s="30"/>
      <c r="X6" s="3"/>
      <c r="Y6" s="2" t="s">
        <v>410</v>
      </c>
      <c r="Z6" s="3">
        <v>100</v>
      </c>
      <c r="AA6" s="3">
        <v>98.72</v>
      </c>
      <c r="AB6" s="3">
        <v>100</v>
      </c>
      <c r="AP6" s="3" t="s">
        <v>4</v>
      </c>
      <c r="AQ6" s="3" t="s">
        <v>5</v>
      </c>
      <c r="AR6" s="3" t="s">
        <v>6</v>
      </c>
      <c r="AY6" s="656"/>
      <c r="AZ6" s="655"/>
      <c r="BA6" s="908" t="s">
        <v>442</v>
      </c>
      <c r="BB6" s="6"/>
      <c r="BC6" s="6"/>
    </row>
    <row r="7" spans="1:56" x14ac:dyDescent="0.3">
      <c r="A7" s="660"/>
      <c r="B7" s="6"/>
      <c r="C7" s="17"/>
      <c r="D7" s="6"/>
      <c r="E7" s="5"/>
      <c r="F7" s="35" t="s">
        <v>36</v>
      </c>
      <c r="G7" s="35" t="s">
        <v>37</v>
      </c>
      <c r="H7" s="185"/>
      <c r="I7" s="36" t="s">
        <v>36</v>
      </c>
      <c r="J7" s="36" t="s">
        <v>37</v>
      </c>
      <c r="K7" s="190"/>
      <c r="L7" s="36" t="s">
        <v>36</v>
      </c>
      <c r="M7" s="36" t="s">
        <v>37</v>
      </c>
      <c r="N7" s="205"/>
      <c r="O7" s="35" t="s">
        <v>36</v>
      </c>
      <c r="P7" s="35" t="s">
        <v>37</v>
      </c>
      <c r="Q7" s="34"/>
      <c r="R7" s="13"/>
      <c r="S7" s="13"/>
      <c r="T7" s="37"/>
      <c r="U7" s="37"/>
      <c r="V7" s="37"/>
      <c r="X7" s="3"/>
      <c r="Y7" s="2" t="s">
        <v>409</v>
      </c>
      <c r="Z7" s="3">
        <v>92.73</v>
      </c>
      <c r="AA7" s="3">
        <v>92.15</v>
      </c>
      <c r="AB7" s="792">
        <v>95</v>
      </c>
      <c r="AO7" s="795" t="s">
        <v>25</v>
      </c>
      <c r="AP7" s="3">
        <v>100</v>
      </c>
      <c r="AQ7" s="3">
        <v>100</v>
      </c>
      <c r="AR7" s="3">
        <v>100</v>
      </c>
      <c r="AY7" s="160">
        <v>2</v>
      </c>
      <c r="AZ7" s="904" t="s">
        <v>405</v>
      </c>
      <c r="BA7" s="910" t="s">
        <v>443</v>
      </c>
      <c r="BB7" s="432" t="s">
        <v>441</v>
      </c>
      <c r="BC7" s="7"/>
    </row>
    <row r="8" spans="1:56" x14ac:dyDescent="0.3">
      <c r="A8" s="8">
        <v>1</v>
      </c>
      <c r="B8" s="654" t="s">
        <v>408</v>
      </c>
      <c r="C8" s="18" t="s">
        <v>22</v>
      </c>
      <c r="D8" s="7" t="s">
        <v>14</v>
      </c>
      <c r="E8" s="8" t="s">
        <v>15</v>
      </c>
      <c r="F8" s="8">
        <v>387</v>
      </c>
      <c r="G8" s="8">
        <v>387</v>
      </c>
      <c r="H8" s="186">
        <f>G8/F8*100</f>
        <v>100</v>
      </c>
      <c r="I8" s="31">
        <v>390</v>
      </c>
      <c r="J8" s="31">
        <v>385</v>
      </c>
      <c r="K8" s="191">
        <f>J8/I8*100</f>
        <v>98.71794871794873</v>
      </c>
      <c r="L8" s="31">
        <v>431</v>
      </c>
      <c r="M8" s="31">
        <v>431</v>
      </c>
      <c r="N8" s="206">
        <f>M8/L8*100</f>
        <v>100</v>
      </c>
      <c r="O8" s="12"/>
      <c r="P8" s="12"/>
      <c r="Q8" s="12" t="s">
        <v>19</v>
      </c>
      <c r="R8" s="12" t="s">
        <v>21</v>
      </c>
      <c r="S8" s="813" t="s">
        <v>13</v>
      </c>
      <c r="T8" s="813">
        <v>99.52</v>
      </c>
      <c r="U8" s="814">
        <v>100</v>
      </c>
      <c r="V8" s="814">
        <v>100</v>
      </c>
      <c r="X8" s="3"/>
      <c r="AO8" s="795" t="s">
        <v>26</v>
      </c>
      <c r="AP8" s="3">
        <v>100</v>
      </c>
      <c r="AQ8" s="3">
        <v>100</v>
      </c>
      <c r="AR8" s="3">
        <v>100</v>
      </c>
      <c r="AY8" s="656"/>
      <c r="AZ8" s="10"/>
      <c r="BA8" s="911" t="s">
        <v>444</v>
      </c>
      <c r="BB8" s="10"/>
      <c r="BC8" s="10"/>
    </row>
    <row r="9" spans="1:56" x14ac:dyDescent="0.3">
      <c r="A9" s="618"/>
      <c r="B9" s="655" t="s">
        <v>248</v>
      </c>
      <c r="C9" s="19" t="s">
        <v>42</v>
      </c>
      <c r="D9" s="10" t="s">
        <v>33</v>
      </c>
      <c r="E9" s="9"/>
      <c r="F9" s="9"/>
      <c r="G9" s="9"/>
      <c r="H9" s="187"/>
      <c r="I9" s="30"/>
      <c r="J9" s="30"/>
      <c r="K9" s="192"/>
      <c r="L9" s="30"/>
      <c r="M9" s="30"/>
      <c r="N9" s="207"/>
      <c r="O9" s="14"/>
      <c r="P9" s="14"/>
      <c r="Q9" s="14" t="s">
        <v>20</v>
      </c>
      <c r="R9" s="14"/>
      <c r="S9" s="815" t="s">
        <v>41</v>
      </c>
      <c r="T9" s="816"/>
      <c r="U9" s="816"/>
      <c r="V9" s="816"/>
      <c r="X9" s="3"/>
      <c r="AO9" s="795" t="s">
        <v>27</v>
      </c>
      <c r="AP9" s="3">
        <v>100</v>
      </c>
      <c r="AQ9" s="3">
        <v>100</v>
      </c>
      <c r="AR9" s="3">
        <v>100</v>
      </c>
      <c r="AY9" s="656"/>
      <c r="AZ9" s="655"/>
      <c r="BA9" s="906" t="s">
        <v>449</v>
      </c>
      <c r="BB9" s="10"/>
      <c r="BC9" s="921"/>
      <c r="BD9" s="917"/>
    </row>
    <row r="10" spans="1:56" x14ac:dyDescent="0.3">
      <c r="A10" s="618"/>
      <c r="B10" s="10"/>
      <c r="C10" s="20" t="s">
        <v>32</v>
      </c>
      <c r="D10" s="10" t="s">
        <v>34</v>
      </c>
      <c r="E10" s="21" t="s">
        <v>23</v>
      </c>
      <c r="F10" s="38">
        <v>15808</v>
      </c>
      <c r="G10" s="38">
        <v>14658</v>
      </c>
      <c r="H10" s="188">
        <f>G10/F10*100</f>
        <v>92.725202429149803</v>
      </c>
      <c r="I10" s="38">
        <v>15947</v>
      </c>
      <c r="J10" s="38">
        <v>14695</v>
      </c>
      <c r="K10" s="193">
        <f>J10/I10*100</f>
        <v>92.1489935411049</v>
      </c>
      <c r="L10" s="38"/>
      <c r="M10" s="38"/>
      <c r="N10" s="208"/>
      <c r="O10" s="39"/>
      <c r="P10" s="39"/>
      <c r="Q10" s="22" t="s">
        <v>19</v>
      </c>
      <c r="R10" s="22"/>
      <c r="S10" s="22"/>
      <c r="T10" s="32"/>
      <c r="U10" s="32"/>
      <c r="V10" s="32"/>
      <c r="X10" s="3"/>
      <c r="AO10" s="795" t="s">
        <v>28</v>
      </c>
      <c r="AP10" s="3">
        <v>100</v>
      </c>
      <c r="AQ10" s="3">
        <v>100</v>
      </c>
      <c r="AR10" s="3">
        <v>98.92</v>
      </c>
      <c r="AY10" s="916"/>
      <c r="AZ10" s="657"/>
      <c r="BA10" s="912" t="s">
        <v>445</v>
      </c>
      <c r="BB10" s="915" t="s">
        <v>448</v>
      </c>
      <c r="BC10" s="6"/>
    </row>
    <row r="11" spans="1:56" x14ac:dyDescent="0.3">
      <c r="A11" s="618"/>
      <c r="B11" s="10"/>
      <c r="C11" s="19" t="s">
        <v>31</v>
      </c>
      <c r="D11" s="10" t="s">
        <v>24</v>
      </c>
      <c r="E11" s="9"/>
      <c r="F11" s="9"/>
      <c r="G11" s="9"/>
      <c r="H11" s="187"/>
      <c r="I11" s="30"/>
      <c r="J11" s="30"/>
      <c r="K11" s="192"/>
      <c r="L11" s="30"/>
      <c r="M11" s="30"/>
      <c r="N11" s="207"/>
      <c r="O11" s="14"/>
      <c r="P11" s="14"/>
      <c r="Q11" s="25" t="s">
        <v>20</v>
      </c>
      <c r="R11" s="14"/>
      <c r="S11" s="14"/>
      <c r="T11" s="30"/>
      <c r="U11" s="30"/>
      <c r="V11" s="30"/>
      <c r="AO11" s="795" t="s">
        <v>29</v>
      </c>
      <c r="AP11" s="3">
        <v>100</v>
      </c>
      <c r="AQ11" s="3">
        <v>100</v>
      </c>
      <c r="AR11" s="3">
        <v>100</v>
      </c>
      <c r="AY11" s="656">
        <v>3</v>
      </c>
      <c r="AZ11" s="655" t="s">
        <v>446</v>
      </c>
      <c r="BA11" s="907" t="s">
        <v>447</v>
      </c>
      <c r="BB11" s="322" t="s">
        <v>448</v>
      </c>
      <c r="BC11" s="532"/>
    </row>
    <row r="12" spans="1:56" x14ac:dyDescent="0.3">
      <c r="A12" s="8">
        <v>2</v>
      </c>
      <c r="B12" s="654" t="s">
        <v>408</v>
      </c>
      <c r="C12" s="18" t="s">
        <v>25</v>
      </c>
      <c r="D12" s="7" t="s">
        <v>14</v>
      </c>
      <c r="E12" s="8" t="s">
        <v>15</v>
      </c>
      <c r="F12" s="8">
        <v>91</v>
      </c>
      <c r="G12" s="8">
        <v>91</v>
      </c>
      <c r="H12" s="186">
        <f>G12/F12*100</f>
        <v>100</v>
      </c>
      <c r="I12" s="31">
        <v>86</v>
      </c>
      <c r="J12" s="31">
        <v>86</v>
      </c>
      <c r="K12" s="191">
        <f>J12/I12*100</f>
        <v>100</v>
      </c>
      <c r="L12" s="31">
        <v>90</v>
      </c>
      <c r="M12" s="31">
        <v>90</v>
      </c>
      <c r="N12" s="206">
        <f>M12/L12*100</f>
        <v>100</v>
      </c>
      <c r="O12" s="12"/>
      <c r="P12" s="12"/>
      <c r="Q12" s="12" t="s">
        <v>19</v>
      </c>
      <c r="R12" s="12" t="s">
        <v>21</v>
      </c>
      <c r="S12" s="12"/>
      <c r="T12" s="31"/>
      <c r="U12" s="31"/>
      <c r="V12" s="31"/>
      <c r="AO12" s="795" t="s">
        <v>30</v>
      </c>
      <c r="AP12" s="3">
        <v>100</v>
      </c>
      <c r="AQ12" s="3">
        <v>100</v>
      </c>
      <c r="AR12" s="3">
        <v>100</v>
      </c>
      <c r="AY12" s="331">
        <v>4</v>
      </c>
      <c r="AZ12" s="913" t="s">
        <v>142</v>
      </c>
      <c r="BA12" s="914" t="s">
        <v>447</v>
      </c>
      <c r="BB12" s="322" t="s">
        <v>448</v>
      </c>
      <c r="BC12" s="532"/>
    </row>
    <row r="13" spans="1:56" x14ac:dyDescent="0.3">
      <c r="A13" s="618"/>
      <c r="B13" s="655" t="s">
        <v>248</v>
      </c>
      <c r="C13" s="23"/>
      <c r="D13" s="10" t="s">
        <v>33</v>
      </c>
      <c r="E13" s="24"/>
      <c r="F13" s="24"/>
      <c r="G13" s="24"/>
      <c r="H13" s="189"/>
      <c r="I13" s="33"/>
      <c r="J13" s="33"/>
      <c r="K13" s="194"/>
      <c r="L13" s="33"/>
      <c r="M13" s="33"/>
      <c r="N13" s="209"/>
      <c r="O13" s="25"/>
      <c r="P13" s="25"/>
      <c r="Q13" s="25" t="s">
        <v>20</v>
      </c>
      <c r="R13" s="25"/>
      <c r="S13" s="25"/>
      <c r="T13" s="33"/>
      <c r="U13" s="33"/>
      <c r="V13" s="33"/>
      <c r="AO13" s="795" t="s">
        <v>44</v>
      </c>
      <c r="AP13" s="3">
        <v>100</v>
      </c>
      <c r="AQ13" s="3">
        <v>100</v>
      </c>
      <c r="AR13" s="3">
        <v>100</v>
      </c>
      <c r="AY13" s="916">
        <v>5</v>
      </c>
      <c r="AZ13" s="657" t="s">
        <v>143</v>
      </c>
      <c r="BA13" s="909" t="s">
        <v>447</v>
      </c>
      <c r="BB13" s="532" t="s">
        <v>448</v>
      </c>
      <c r="BC13" s="532"/>
    </row>
    <row r="14" spans="1:56" x14ac:dyDescent="0.3">
      <c r="A14" s="618"/>
      <c r="B14" s="10"/>
      <c r="C14" s="20" t="s">
        <v>26</v>
      </c>
      <c r="D14" s="10" t="s">
        <v>24</v>
      </c>
      <c r="E14" s="21" t="s">
        <v>15</v>
      </c>
      <c r="F14" s="21">
        <v>126</v>
      </c>
      <c r="G14" s="21">
        <v>126</v>
      </c>
      <c r="H14" s="188">
        <f>G14/F14*100</f>
        <v>100</v>
      </c>
      <c r="I14" s="32">
        <v>123</v>
      </c>
      <c r="J14" s="32">
        <v>123</v>
      </c>
      <c r="K14" s="193">
        <f>J14/I14*100</f>
        <v>100</v>
      </c>
      <c r="L14" s="32">
        <v>123</v>
      </c>
      <c r="M14" s="32">
        <v>123</v>
      </c>
      <c r="N14" s="208">
        <f>M14/L14*100</f>
        <v>100</v>
      </c>
      <c r="O14" s="22"/>
      <c r="P14" s="22"/>
      <c r="Q14" s="22" t="s">
        <v>19</v>
      </c>
      <c r="R14" s="22" t="s">
        <v>21</v>
      </c>
      <c r="S14" s="22"/>
      <c r="T14" s="32"/>
      <c r="U14" s="32"/>
      <c r="V14" s="32"/>
      <c r="AO14" s="795" t="s">
        <v>43</v>
      </c>
      <c r="AP14" s="3">
        <v>100</v>
      </c>
      <c r="AQ14" s="3">
        <v>100</v>
      </c>
      <c r="AR14" s="3">
        <v>100</v>
      </c>
      <c r="AY14" s="916">
        <v>6</v>
      </c>
      <c r="AZ14" s="919" t="s">
        <v>451</v>
      </c>
      <c r="BA14" s="17" t="s">
        <v>66</v>
      </c>
      <c r="BB14" s="6" t="s">
        <v>450</v>
      </c>
      <c r="BC14" s="532"/>
    </row>
    <row r="15" spans="1:56" x14ac:dyDescent="0.3">
      <c r="A15" s="618"/>
      <c r="B15" s="10"/>
      <c r="C15" s="23"/>
      <c r="D15" s="10"/>
      <c r="E15" s="24"/>
      <c r="F15" s="24"/>
      <c r="G15" s="24"/>
      <c r="H15" s="189"/>
      <c r="I15" s="33"/>
      <c r="J15" s="33"/>
      <c r="K15" s="194"/>
      <c r="L15" s="33"/>
      <c r="M15" s="33"/>
      <c r="N15" s="209"/>
      <c r="O15" s="25"/>
      <c r="P15" s="25"/>
      <c r="Q15" s="25" t="s">
        <v>20</v>
      </c>
      <c r="R15" s="25"/>
      <c r="S15" s="25"/>
      <c r="T15" s="33"/>
      <c r="U15" s="33"/>
      <c r="V15" s="33"/>
    </row>
    <row r="16" spans="1:56" x14ac:dyDescent="0.3">
      <c r="A16" s="618"/>
      <c r="B16" s="10"/>
      <c r="C16" s="20" t="s">
        <v>27</v>
      </c>
      <c r="D16" s="10"/>
      <c r="E16" s="21" t="s">
        <v>15</v>
      </c>
      <c r="F16" s="21">
        <v>73</v>
      </c>
      <c r="G16" s="21">
        <v>73</v>
      </c>
      <c r="H16" s="188">
        <f>G16/F16*100</f>
        <v>100</v>
      </c>
      <c r="I16" s="32">
        <v>85</v>
      </c>
      <c r="J16" s="32">
        <v>85</v>
      </c>
      <c r="K16" s="193">
        <f>J16/I16*100</f>
        <v>100</v>
      </c>
      <c r="L16" s="32">
        <v>65</v>
      </c>
      <c r="M16" s="32">
        <v>65</v>
      </c>
      <c r="N16" s="208">
        <f>M16/L16*100</f>
        <v>100</v>
      </c>
      <c r="O16" s="22"/>
      <c r="P16" s="22"/>
      <c r="Q16" s="22" t="s">
        <v>19</v>
      </c>
      <c r="R16" s="22" t="s">
        <v>21</v>
      </c>
      <c r="S16" s="22"/>
      <c r="T16" s="32"/>
      <c r="U16" s="32"/>
      <c r="V16" s="32"/>
      <c r="AO16" s="794"/>
    </row>
    <row r="17" spans="1:44" x14ac:dyDescent="0.3">
      <c r="A17" s="618"/>
      <c r="B17" s="10"/>
      <c r="C17" s="23"/>
      <c r="D17" s="10"/>
      <c r="E17" s="24"/>
      <c r="F17" s="24"/>
      <c r="G17" s="24"/>
      <c r="H17" s="189"/>
      <c r="I17" s="33"/>
      <c r="J17" s="33"/>
      <c r="K17" s="194"/>
      <c r="L17" s="33"/>
      <c r="M17" s="33"/>
      <c r="N17" s="209"/>
      <c r="O17" s="25"/>
      <c r="P17" s="25"/>
      <c r="Q17" s="25" t="s">
        <v>20</v>
      </c>
      <c r="R17" s="25"/>
      <c r="S17" s="25"/>
      <c r="T17" s="33"/>
      <c r="U17" s="33"/>
      <c r="V17" s="33"/>
    </row>
    <row r="18" spans="1:44" x14ac:dyDescent="0.3">
      <c r="A18" s="618"/>
      <c r="B18" s="10"/>
      <c r="C18" s="20" t="s">
        <v>28</v>
      </c>
      <c r="D18" s="10"/>
      <c r="E18" s="21" t="s">
        <v>15</v>
      </c>
      <c r="F18" s="21">
        <v>117</v>
      </c>
      <c r="G18" s="21">
        <v>117</v>
      </c>
      <c r="H18" s="188">
        <f>G18/F18*100</f>
        <v>100</v>
      </c>
      <c r="I18" s="32">
        <v>101</v>
      </c>
      <c r="J18" s="32">
        <v>101</v>
      </c>
      <c r="K18" s="193">
        <f>J18/I18*100</f>
        <v>100</v>
      </c>
      <c r="L18" s="32">
        <v>93</v>
      </c>
      <c r="M18" s="32">
        <v>92</v>
      </c>
      <c r="N18" s="208">
        <f>M18/L18*100</f>
        <v>98.924731182795696</v>
      </c>
      <c r="O18" s="22"/>
      <c r="P18" s="22"/>
      <c r="Q18" s="22" t="s">
        <v>19</v>
      </c>
      <c r="R18" s="22" t="s">
        <v>46</v>
      </c>
      <c r="S18" s="22"/>
      <c r="T18" s="32"/>
      <c r="U18" s="32"/>
      <c r="V18" s="32"/>
      <c r="AO18" s="794"/>
    </row>
    <row r="19" spans="1:44" x14ac:dyDescent="0.3">
      <c r="A19" s="618"/>
      <c r="B19" s="10"/>
      <c r="C19" s="23"/>
      <c r="D19" s="10"/>
      <c r="E19" s="24"/>
      <c r="F19" s="24"/>
      <c r="G19" s="24"/>
      <c r="H19" s="189"/>
      <c r="I19" s="33"/>
      <c r="J19" s="33"/>
      <c r="K19" s="194"/>
      <c r="L19" s="33"/>
      <c r="M19" s="33"/>
      <c r="N19" s="209"/>
      <c r="O19" s="25"/>
      <c r="P19" s="25"/>
      <c r="Q19" s="25" t="s">
        <v>20</v>
      </c>
      <c r="R19" s="25"/>
      <c r="S19" s="25"/>
      <c r="T19" s="33"/>
      <c r="U19" s="33"/>
      <c r="V19" s="33"/>
    </row>
    <row r="20" spans="1:44" x14ac:dyDescent="0.3">
      <c r="A20" s="618"/>
      <c r="B20" s="10"/>
      <c r="C20" s="20" t="s">
        <v>29</v>
      </c>
      <c r="D20" s="10"/>
      <c r="E20" s="21" t="s">
        <v>15</v>
      </c>
      <c r="F20" s="21">
        <v>480</v>
      </c>
      <c r="G20" s="21">
        <v>480</v>
      </c>
      <c r="H20" s="188">
        <f>G20/F20*100</f>
        <v>100</v>
      </c>
      <c r="I20" s="32">
        <v>390</v>
      </c>
      <c r="J20" s="32">
        <v>390</v>
      </c>
      <c r="K20" s="193">
        <f>J20/I20*100</f>
        <v>100</v>
      </c>
      <c r="L20" s="32">
        <v>416</v>
      </c>
      <c r="M20" s="32">
        <v>416</v>
      </c>
      <c r="N20" s="208">
        <f>M20/L20*100</f>
        <v>100</v>
      </c>
      <c r="O20" s="22"/>
      <c r="P20" s="22"/>
      <c r="Q20" s="22" t="s">
        <v>19</v>
      </c>
      <c r="R20" s="22" t="s">
        <v>21</v>
      </c>
      <c r="S20" s="22"/>
      <c r="T20" s="32"/>
      <c r="U20" s="32"/>
      <c r="V20" s="32"/>
    </row>
    <row r="21" spans="1:44" x14ac:dyDescent="0.3">
      <c r="A21" s="618"/>
      <c r="B21" s="10"/>
      <c r="C21" s="23"/>
      <c r="D21" s="10"/>
      <c r="E21" s="24"/>
      <c r="F21" s="24"/>
      <c r="G21" s="24"/>
      <c r="H21" s="189"/>
      <c r="I21" s="33"/>
      <c r="J21" s="33"/>
      <c r="K21" s="194"/>
      <c r="L21" s="33"/>
      <c r="M21" s="33"/>
      <c r="N21" s="209"/>
      <c r="O21" s="25"/>
      <c r="P21" s="25"/>
      <c r="Q21" s="25" t="s">
        <v>20</v>
      </c>
      <c r="R21" s="25"/>
      <c r="S21" s="25"/>
      <c r="T21" s="33"/>
      <c r="U21" s="33"/>
      <c r="V21" s="33"/>
    </row>
    <row r="22" spans="1:44" x14ac:dyDescent="0.3">
      <c r="A22" s="618"/>
      <c r="B22" s="10"/>
      <c r="C22" s="20" t="s">
        <v>30</v>
      </c>
      <c r="D22" s="10"/>
      <c r="E22" s="21" t="s">
        <v>15</v>
      </c>
      <c r="F22" s="21">
        <v>420</v>
      </c>
      <c r="G22" s="21">
        <v>420</v>
      </c>
      <c r="H22" s="188">
        <f>G22/F22*100</f>
        <v>100</v>
      </c>
      <c r="I22" s="32">
        <v>765</v>
      </c>
      <c r="J22" s="32">
        <v>765</v>
      </c>
      <c r="K22" s="193">
        <f>J22/I22*100</f>
        <v>100</v>
      </c>
      <c r="L22" s="32">
        <v>792</v>
      </c>
      <c r="M22" s="32">
        <v>792</v>
      </c>
      <c r="N22" s="208">
        <f>M22/L22*100</f>
        <v>100</v>
      </c>
      <c r="O22" s="22"/>
      <c r="P22" s="22"/>
      <c r="Q22" s="22" t="s">
        <v>19</v>
      </c>
      <c r="R22" s="22" t="s">
        <v>21</v>
      </c>
      <c r="S22" s="22"/>
      <c r="T22" s="32"/>
      <c r="U22" s="32"/>
      <c r="V22" s="32"/>
      <c r="AP22" s="3" t="s">
        <v>4</v>
      </c>
      <c r="AQ22" s="3" t="s">
        <v>5</v>
      </c>
      <c r="AR22" s="3" t="s">
        <v>6</v>
      </c>
    </row>
    <row r="23" spans="1:44" x14ac:dyDescent="0.3">
      <c r="A23" s="618"/>
      <c r="B23" s="10"/>
      <c r="C23" s="23"/>
      <c r="D23" s="10"/>
      <c r="E23" s="24"/>
      <c r="F23" s="24"/>
      <c r="G23" s="24"/>
      <c r="H23" s="189"/>
      <c r="I23" s="33"/>
      <c r="J23" s="33"/>
      <c r="K23" s="194"/>
      <c r="L23" s="33"/>
      <c r="M23" s="33"/>
      <c r="N23" s="209"/>
      <c r="O23" s="25"/>
      <c r="P23" s="25"/>
      <c r="Q23" s="25" t="s">
        <v>20</v>
      </c>
      <c r="R23" s="25"/>
      <c r="S23" s="25"/>
      <c r="T23" s="33"/>
      <c r="U23" s="33"/>
      <c r="V23" s="33"/>
      <c r="AO23" s="794" t="s">
        <v>412</v>
      </c>
      <c r="AP23" s="3">
        <v>4</v>
      </c>
      <c r="AQ23" s="3">
        <v>4</v>
      </c>
      <c r="AR23" s="3">
        <v>4</v>
      </c>
    </row>
    <row r="24" spans="1:44" x14ac:dyDescent="0.3">
      <c r="A24" s="618"/>
      <c r="B24" s="10"/>
      <c r="C24" s="20" t="s">
        <v>44</v>
      </c>
      <c r="D24" s="10"/>
      <c r="E24" s="21" t="s">
        <v>45</v>
      </c>
      <c r="F24" s="21">
        <v>114</v>
      </c>
      <c r="G24" s="21">
        <v>114</v>
      </c>
      <c r="H24" s="188">
        <f>G24/F24*100</f>
        <v>100</v>
      </c>
      <c r="I24" s="32">
        <v>58</v>
      </c>
      <c r="J24" s="32">
        <v>58</v>
      </c>
      <c r="K24" s="193">
        <f>J24/I24*100</f>
        <v>100</v>
      </c>
      <c r="L24" s="32">
        <v>49</v>
      </c>
      <c r="M24" s="32">
        <v>49</v>
      </c>
      <c r="N24" s="208">
        <f>M24/L24*100</f>
        <v>100</v>
      </c>
      <c r="O24" s="22"/>
      <c r="P24" s="22"/>
      <c r="Q24" s="22" t="s">
        <v>19</v>
      </c>
      <c r="R24" s="22" t="s">
        <v>21</v>
      </c>
      <c r="S24" s="22"/>
      <c r="T24" s="32"/>
      <c r="U24" s="32"/>
      <c r="V24" s="32"/>
      <c r="AP24" s="3"/>
      <c r="AQ24" s="3"/>
      <c r="AR24" s="3"/>
    </row>
    <row r="25" spans="1:44" x14ac:dyDescent="0.3">
      <c r="A25" s="618"/>
      <c r="B25" s="10"/>
      <c r="C25" s="19" t="s">
        <v>43</v>
      </c>
      <c r="D25" s="10"/>
      <c r="E25" s="9"/>
      <c r="F25" s="9"/>
      <c r="G25" s="9"/>
      <c r="H25" s="187"/>
      <c r="I25" s="30"/>
      <c r="J25" s="30"/>
      <c r="K25" s="192"/>
      <c r="L25" s="30"/>
      <c r="M25" s="30"/>
      <c r="N25" s="207"/>
      <c r="O25" s="14"/>
      <c r="P25" s="14"/>
      <c r="Q25" s="14" t="s">
        <v>20</v>
      </c>
      <c r="R25" s="14"/>
      <c r="S25" s="14"/>
      <c r="T25" s="30"/>
      <c r="U25" s="30"/>
      <c r="V25" s="30"/>
      <c r="Z25" s="3" t="s">
        <v>4</v>
      </c>
      <c r="AA25" s="3" t="s">
        <v>5</v>
      </c>
      <c r="AB25" s="3" t="s">
        <v>6</v>
      </c>
    </row>
    <row r="26" spans="1:44" x14ac:dyDescent="0.3">
      <c r="A26" s="618"/>
      <c r="B26" s="10"/>
      <c r="C26" s="18" t="s">
        <v>440</v>
      </c>
      <c r="D26" s="7" t="s">
        <v>48</v>
      </c>
      <c r="E26" s="8" t="s">
        <v>51</v>
      </c>
      <c r="F26" s="200"/>
      <c r="G26" s="215" t="s">
        <v>53</v>
      </c>
      <c r="H26" s="201"/>
      <c r="I26" s="195"/>
      <c r="J26" s="216" t="s">
        <v>53</v>
      </c>
      <c r="K26" s="196"/>
      <c r="L26" s="212"/>
      <c r="M26" s="217" t="s">
        <v>53</v>
      </c>
      <c r="N26" s="210"/>
      <c r="O26" s="41"/>
      <c r="P26" s="42" t="s">
        <v>18</v>
      </c>
      <c r="Q26" s="40"/>
      <c r="R26" s="12"/>
      <c r="S26" s="12"/>
      <c r="T26" s="31"/>
      <c r="U26" s="31"/>
      <c r="V26" s="31"/>
      <c r="Y26" s="2" t="s">
        <v>410</v>
      </c>
      <c r="Z26" s="3">
        <v>100</v>
      </c>
      <c r="AA26" s="3">
        <v>98.72</v>
      </c>
      <c r="AB26" s="3">
        <v>100</v>
      </c>
    </row>
    <row r="27" spans="1:44" x14ac:dyDescent="0.3">
      <c r="A27" s="660"/>
      <c r="B27" s="6"/>
      <c r="C27" s="17" t="s">
        <v>47</v>
      </c>
      <c r="D27" s="6" t="s">
        <v>49</v>
      </c>
      <c r="E27" s="5" t="s">
        <v>52</v>
      </c>
      <c r="F27" s="202"/>
      <c r="G27" s="203">
        <v>4.2699999999999996</v>
      </c>
      <c r="H27" s="204"/>
      <c r="I27" s="197"/>
      <c r="J27" s="198">
        <v>4.47</v>
      </c>
      <c r="K27" s="199"/>
      <c r="L27" s="213"/>
      <c r="M27" s="214">
        <v>4.3600000000000003</v>
      </c>
      <c r="N27" s="211"/>
      <c r="O27" s="45"/>
      <c r="P27" s="46"/>
      <c r="Q27" s="47"/>
      <c r="R27" s="13"/>
      <c r="S27" s="13"/>
      <c r="T27" s="37"/>
      <c r="U27" s="37"/>
      <c r="V27" s="37"/>
      <c r="Y27" s="2" t="s">
        <v>411</v>
      </c>
      <c r="Z27" s="3">
        <v>99.52</v>
      </c>
      <c r="AA27" s="3">
        <v>100</v>
      </c>
      <c r="AB27" s="793">
        <v>100</v>
      </c>
    </row>
    <row r="33" spans="1:48" x14ac:dyDescent="0.3">
      <c r="AP33" s="3"/>
      <c r="AQ33" s="3"/>
      <c r="AR33" s="3"/>
      <c r="AS33" s="3"/>
      <c r="AT33" s="3"/>
      <c r="AU33" s="3"/>
      <c r="AV33" s="3"/>
    </row>
    <row r="34" spans="1:48" x14ac:dyDescent="0.3">
      <c r="A34" s="658"/>
      <c r="I34" s="1"/>
      <c r="K34" s="184" t="s">
        <v>149</v>
      </c>
    </row>
    <row r="35" spans="1:48" ht="6.75" customHeight="1" x14ac:dyDescent="0.3"/>
    <row r="36" spans="1:48" s="3" customFormat="1" x14ac:dyDescent="0.3">
      <c r="A36" s="8" t="s">
        <v>0</v>
      </c>
      <c r="B36" s="4" t="s">
        <v>1</v>
      </c>
      <c r="C36" s="16" t="s">
        <v>2</v>
      </c>
      <c r="D36" s="4" t="s">
        <v>3</v>
      </c>
      <c r="E36" s="4" t="s">
        <v>17</v>
      </c>
      <c r="F36" s="26"/>
      <c r="G36" s="27"/>
      <c r="H36" s="182"/>
      <c r="I36" s="54"/>
      <c r="J36" s="54"/>
      <c r="K36" s="182" t="s">
        <v>8</v>
      </c>
      <c r="L36" s="54"/>
      <c r="M36" s="54"/>
      <c r="N36" s="182"/>
      <c r="O36" s="54"/>
      <c r="P36" s="54"/>
      <c r="Q36" s="55"/>
      <c r="R36" s="12" t="s">
        <v>40</v>
      </c>
      <c r="S36" s="12" t="s">
        <v>12</v>
      </c>
      <c r="T36" s="817" t="s">
        <v>10</v>
      </c>
      <c r="U36" s="817"/>
      <c r="V36" s="817"/>
      <c r="Z36" s="3" t="s">
        <v>4</v>
      </c>
      <c r="AA36" s="3" t="s">
        <v>5</v>
      </c>
      <c r="AB36" s="3" t="s">
        <v>6</v>
      </c>
      <c r="AP36" s="2"/>
      <c r="AQ36" s="2"/>
      <c r="AR36" s="2"/>
      <c r="AS36" s="2"/>
      <c r="AT36" s="2"/>
      <c r="AU36" s="2"/>
      <c r="AV36" s="2"/>
    </row>
    <row r="37" spans="1:48" x14ac:dyDescent="0.3">
      <c r="A37" s="618"/>
      <c r="B37" s="10"/>
      <c r="C37" s="19"/>
      <c r="D37" s="10"/>
      <c r="E37" s="9" t="s">
        <v>16</v>
      </c>
      <c r="F37" s="830" t="s">
        <v>4</v>
      </c>
      <c r="G37" s="831"/>
      <c r="H37" s="832"/>
      <c r="I37" s="833" t="s">
        <v>5</v>
      </c>
      <c r="J37" s="834"/>
      <c r="K37" s="835"/>
      <c r="L37" s="836" t="s">
        <v>6</v>
      </c>
      <c r="M37" s="837"/>
      <c r="N37" s="838"/>
      <c r="O37" s="839" t="s">
        <v>7</v>
      </c>
      <c r="P37" s="840"/>
      <c r="Q37" s="841"/>
      <c r="R37" s="14" t="s">
        <v>39</v>
      </c>
      <c r="S37" s="14"/>
      <c r="T37" s="30" t="s">
        <v>4</v>
      </c>
      <c r="U37" s="30" t="s">
        <v>5</v>
      </c>
      <c r="V37" s="30" t="s">
        <v>6</v>
      </c>
      <c r="Y37" s="2" t="s">
        <v>439</v>
      </c>
      <c r="Z37" s="3">
        <v>4</v>
      </c>
      <c r="AA37" s="3">
        <v>4</v>
      </c>
      <c r="AB37" s="3">
        <v>4</v>
      </c>
    </row>
    <row r="38" spans="1:48" x14ac:dyDescent="0.3">
      <c r="A38" s="618"/>
      <c r="B38" s="10"/>
      <c r="C38" s="19"/>
      <c r="D38" s="10"/>
      <c r="E38" s="9"/>
      <c r="F38" s="237"/>
      <c r="G38" s="238"/>
      <c r="H38" s="239"/>
      <c r="I38" s="227"/>
      <c r="J38" s="228"/>
      <c r="K38" s="229"/>
      <c r="L38" s="218"/>
      <c r="M38" s="219"/>
      <c r="N38" s="220"/>
      <c r="O38" s="48"/>
      <c r="P38" s="49"/>
      <c r="Q38" s="50"/>
      <c r="R38" s="14" t="s">
        <v>11</v>
      </c>
      <c r="S38" s="14"/>
      <c r="T38" s="30"/>
      <c r="U38" s="30"/>
      <c r="V38" s="30"/>
      <c r="Y38" s="2" t="s">
        <v>414</v>
      </c>
      <c r="Z38" s="3">
        <v>4</v>
      </c>
      <c r="AA38" s="3">
        <v>4</v>
      </c>
      <c r="AB38" s="3">
        <v>4</v>
      </c>
    </row>
    <row r="39" spans="1:48" x14ac:dyDescent="0.3">
      <c r="A39" s="8">
        <v>3</v>
      </c>
      <c r="B39" s="654" t="s">
        <v>54</v>
      </c>
      <c r="C39" s="18" t="s">
        <v>59</v>
      </c>
      <c r="D39" s="7" t="s">
        <v>48</v>
      </c>
      <c r="E39" s="8" t="s">
        <v>51</v>
      </c>
      <c r="F39" s="240"/>
      <c r="G39" s="215" t="s">
        <v>53</v>
      </c>
      <c r="H39" s="201"/>
      <c r="I39" s="248"/>
      <c r="J39" s="216" t="s">
        <v>53</v>
      </c>
      <c r="K39" s="196"/>
      <c r="L39" s="249"/>
      <c r="M39" s="217" t="s">
        <v>53</v>
      </c>
      <c r="N39" s="210"/>
      <c r="O39" s="250"/>
      <c r="P39" s="251" t="s">
        <v>53</v>
      </c>
      <c r="Q39" s="183"/>
      <c r="R39" s="12" t="s">
        <v>21</v>
      </c>
      <c r="S39" s="12"/>
      <c r="T39" s="31"/>
      <c r="U39" s="31"/>
      <c r="V39" s="31"/>
      <c r="Y39" s="2" t="s">
        <v>413</v>
      </c>
      <c r="Z39" s="3">
        <v>4</v>
      </c>
      <c r="AA39" s="3">
        <v>4</v>
      </c>
      <c r="AB39" s="3">
        <v>4</v>
      </c>
    </row>
    <row r="40" spans="1:48" x14ac:dyDescent="0.3">
      <c r="A40" s="618"/>
      <c r="B40" s="655" t="s">
        <v>57</v>
      </c>
      <c r="C40" s="19" t="s">
        <v>61</v>
      </c>
      <c r="D40" s="10" t="s">
        <v>49</v>
      </c>
      <c r="E40" s="9" t="s">
        <v>52</v>
      </c>
      <c r="F40" s="241"/>
      <c r="G40" s="242">
        <v>4.43</v>
      </c>
      <c r="H40" s="243"/>
      <c r="I40" s="230"/>
      <c r="J40" s="231">
        <v>4.29</v>
      </c>
      <c r="K40" s="232"/>
      <c r="L40" s="221"/>
      <c r="M40" s="222">
        <v>4.2</v>
      </c>
      <c r="N40" s="223"/>
      <c r="O40" s="52"/>
      <c r="P40" s="53">
        <v>4.2699999999999996</v>
      </c>
      <c r="Q40" s="51"/>
      <c r="R40" s="14"/>
      <c r="S40" s="34"/>
      <c r="T40" s="30"/>
      <c r="U40" s="30"/>
      <c r="V40" s="30"/>
      <c r="Y40" s="2" t="s">
        <v>415</v>
      </c>
      <c r="Z40" s="3">
        <v>4</v>
      </c>
      <c r="AA40" s="3">
        <v>4</v>
      </c>
      <c r="AB40" s="3">
        <v>4</v>
      </c>
    </row>
    <row r="41" spans="1:48" x14ac:dyDescent="0.3">
      <c r="A41" s="660"/>
      <c r="B41" s="657" t="s">
        <v>58</v>
      </c>
      <c r="C41" s="17" t="s">
        <v>60</v>
      </c>
      <c r="D41" s="6"/>
      <c r="E41" s="5"/>
      <c r="F41" s="244"/>
      <c r="G41" s="245"/>
      <c r="H41" s="246"/>
      <c r="I41" s="233"/>
      <c r="J41" s="234"/>
      <c r="K41" s="235"/>
      <c r="L41" s="224"/>
      <c r="M41" s="225"/>
      <c r="N41" s="226"/>
      <c r="O41" s="43"/>
      <c r="P41" s="44"/>
      <c r="Q41" s="28"/>
      <c r="R41" s="13"/>
      <c r="S41" s="13"/>
      <c r="T41" s="37"/>
      <c r="U41" s="37"/>
      <c r="V41" s="37"/>
    </row>
    <row r="42" spans="1:48" x14ac:dyDescent="0.3">
      <c r="A42" s="8">
        <v>4</v>
      </c>
      <c r="B42" s="654" t="s">
        <v>63</v>
      </c>
      <c r="C42" s="18" t="s">
        <v>59</v>
      </c>
      <c r="D42" s="7" t="s">
        <v>48</v>
      </c>
      <c r="E42" s="8" t="s">
        <v>51</v>
      </c>
      <c r="F42" s="240"/>
      <c r="G42" s="215" t="s">
        <v>53</v>
      </c>
      <c r="H42" s="201"/>
      <c r="I42" s="248"/>
      <c r="J42" s="216" t="s">
        <v>53</v>
      </c>
      <c r="K42" s="196"/>
      <c r="L42" s="249"/>
      <c r="M42" s="217" t="s">
        <v>53</v>
      </c>
      <c r="N42" s="210"/>
      <c r="O42" s="250"/>
      <c r="P42" s="251" t="s">
        <v>53</v>
      </c>
      <c r="Q42" s="183"/>
      <c r="R42" s="12" t="s">
        <v>21</v>
      </c>
      <c r="S42" s="12"/>
      <c r="T42" s="31"/>
      <c r="U42" s="31"/>
      <c r="V42" s="31"/>
    </row>
    <row r="43" spans="1:48" x14ac:dyDescent="0.3">
      <c r="A43" s="618"/>
      <c r="B43" s="655" t="s">
        <v>62</v>
      </c>
      <c r="C43" s="19" t="s">
        <v>61</v>
      </c>
      <c r="D43" s="10" t="s">
        <v>49</v>
      </c>
      <c r="E43" s="9" t="s">
        <v>52</v>
      </c>
      <c r="F43" s="241"/>
      <c r="G43" s="242">
        <v>4.22</v>
      </c>
      <c r="H43" s="243"/>
      <c r="I43" s="230"/>
      <c r="J43" s="231">
        <v>4.3099999999999996</v>
      </c>
      <c r="K43" s="232"/>
      <c r="L43" s="221"/>
      <c r="M43" s="222">
        <v>4.32</v>
      </c>
      <c r="N43" s="223"/>
      <c r="O43" s="52"/>
      <c r="P43" s="53">
        <v>4.37</v>
      </c>
      <c r="Q43" s="51"/>
      <c r="R43" s="14"/>
      <c r="S43" s="34"/>
      <c r="T43" s="30"/>
      <c r="U43" s="30"/>
      <c r="V43" s="30"/>
    </row>
    <row r="44" spans="1:48" x14ac:dyDescent="0.3">
      <c r="A44" s="660"/>
      <c r="B44" s="6"/>
      <c r="C44" s="17" t="s">
        <v>60</v>
      </c>
      <c r="D44" s="6"/>
      <c r="E44" s="5"/>
      <c r="F44" s="244"/>
      <c r="G44" s="245"/>
      <c r="H44" s="246"/>
      <c r="I44" s="233"/>
      <c r="J44" s="234"/>
      <c r="K44" s="235"/>
      <c r="L44" s="224"/>
      <c r="M44" s="225"/>
      <c r="N44" s="226"/>
      <c r="O44" s="43"/>
      <c r="P44" s="44"/>
      <c r="Q44" s="28"/>
      <c r="R44" s="13"/>
      <c r="S44" s="13"/>
      <c r="T44" s="37"/>
      <c r="U44" s="37"/>
      <c r="V44" s="37"/>
    </row>
    <row r="45" spans="1:48" x14ac:dyDescent="0.3">
      <c r="A45" s="8">
        <v>5</v>
      </c>
      <c r="B45" s="654" t="s">
        <v>63</v>
      </c>
      <c r="C45" s="18" t="s">
        <v>59</v>
      </c>
      <c r="D45" s="7" t="s">
        <v>48</v>
      </c>
      <c r="E45" s="8" t="s">
        <v>51</v>
      </c>
      <c r="F45" s="240"/>
      <c r="G45" s="215"/>
      <c r="H45" s="201"/>
      <c r="I45" s="248"/>
      <c r="J45" s="216"/>
      <c r="K45" s="196"/>
      <c r="L45" s="249"/>
      <c r="M45" s="217" t="s">
        <v>65</v>
      </c>
      <c r="N45" s="210"/>
      <c r="O45" s="250"/>
      <c r="P45" s="251"/>
      <c r="Q45" s="183"/>
      <c r="R45" s="12" t="s">
        <v>21</v>
      </c>
      <c r="S45" s="12"/>
      <c r="T45" s="31"/>
      <c r="U45" s="31"/>
      <c r="V45" s="31"/>
    </row>
    <row r="46" spans="1:48" x14ac:dyDescent="0.3">
      <c r="A46" s="618"/>
      <c r="B46" s="655" t="s">
        <v>64</v>
      </c>
      <c r="C46" s="19" t="s">
        <v>61</v>
      </c>
      <c r="D46" s="10" t="s">
        <v>49</v>
      </c>
      <c r="E46" s="9" t="s">
        <v>52</v>
      </c>
      <c r="F46" s="241"/>
      <c r="G46" s="242"/>
      <c r="H46" s="243"/>
      <c r="I46" s="230"/>
      <c r="J46" s="231"/>
      <c r="K46" s="232"/>
      <c r="L46" s="221"/>
      <c r="M46" s="222">
        <v>4.5999999999999996</v>
      </c>
      <c r="N46" s="223"/>
      <c r="O46" s="52"/>
      <c r="P46" s="53"/>
      <c r="Q46" s="51"/>
      <c r="R46" s="14"/>
      <c r="S46" s="34"/>
      <c r="T46" s="30"/>
      <c r="U46" s="30"/>
      <c r="V46" s="30"/>
    </row>
    <row r="47" spans="1:48" x14ac:dyDescent="0.3">
      <c r="A47" s="660"/>
      <c r="B47" s="657"/>
      <c r="C47" s="17" t="s">
        <v>60</v>
      </c>
      <c r="D47" s="6"/>
      <c r="E47" s="5"/>
      <c r="F47" s="244"/>
      <c r="G47" s="245"/>
      <c r="H47" s="246"/>
      <c r="I47" s="233"/>
      <c r="J47" s="234"/>
      <c r="K47" s="235"/>
      <c r="L47" s="224"/>
      <c r="M47" s="225"/>
      <c r="N47" s="226"/>
      <c r="O47" s="43"/>
      <c r="P47" s="44"/>
      <c r="Q47" s="28"/>
      <c r="R47" s="13"/>
      <c r="S47" s="13"/>
      <c r="T47" s="37"/>
      <c r="U47" s="37"/>
      <c r="V47" s="37"/>
    </row>
    <row r="48" spans="1:48" x14ac:dyDescent="0.3">
      <c r="A48" s="8">
        <v>6</v>
      </c>
      <c r="B48" s="654" t="s">
        <v>69</v>
      </c>
      <c r="C48" s="18" t="s">
        <v>66</v>
      </c>
      <c r="D48" s="7" t="s">
        <v>38</v>
      </c>
      <c r="E48" s="8" t="s">
        <v>67</v>
      </c>
      <c r="F48" s="240"/>
      <c r="G48" s="252"/>
      <c r="H48" s="247"/>
      <c r="I48" s="253"/>
      <c r="J48" s="254"/>
      <c r="K48" s="236"/>
      <c r="L48" s="255"/>
      <c r="M48" s="256"/>
      <c r="N48" s="210"/>
      <c r="O48" s="250"/>
      <c r="P48" s="257"/>
      <c r="Q48" s="183"/>
      <c r="R48" s="12"/>
      <c r="S48" s="12"/>
      <c r="T48" s="31"/>
      <c r="U48" s="31"/>
      <c r="V48" s="31"/>
    </row>
    <row r="49" spans="1:28" x14ac:dyDescent="0.3">
      <c r="A49" s="618"/>
      <c r="B49" s="655" t="s">
        <v>452</v>
      </c>
      <c r="C49" s="19"/>
      <c r="D49" s="10" t="s">
        <v>66</v>
      </c>
      <c r="E49" s="9" t="s">
        <v>68</v>
      </c>
      <c r="F49" s="241"/>
      <c r="G49" s="242"/>
      <c r="H49" s="243"/>
      <c r="I49" s="230"/>
      <c r="J49" s="231"/>
      <c r="K49" s="232"/>
      <c r="L49" s="221"/>
      <c r="M49" s="222"/>
      <c r="N49" s="223"/>
      <c r="O49" s="52"/>
      <c r="P49" s="53"/>
      <c r="Q49" s="51"/>
      <c r="R49" s="14"/>
      <c r="S49" s="34"/>
      <c r="T49" s="30"/>
      <c r="U49" s="30"/>
      <c r="V49" s="30"/>
    </row>
    <row r="50" spans="1:28" x14ac:dyDescent="0.3">
      <c r="A50" s="660"/>
      <c r="B50" s="657" t="s">
        <v>70</v>
      </c>
      <c r="C50" s="17"/>
      <c r="D50" s="6"/>
      <c r="E50" s="5"/>
      <c r="F50" s="244"/>
      <c r="G50" s="245"/>
      <c r="H50" s="246"/>
      <c r="I50" s="233"/>
      <c r="J50" s="234"/>
      <c r="K50" s="235"/>
      <c r="L50" s="224"/>
      <c r="M50" s="225"/>
      <c r="N50" s="226"/>
      <c r="O50" s="43"/>
      <c r="P50" s="44"/>
      <c r="Q50" s="28"/>
      <c r="R50" s="13"/>
      <c r="S50" s="13"/>
      <c r="T50" s="37"/>
      <c r="U50" s="37"/>
      <c r="V50" s="37"/>
      <c r="Z50" s="3" t="s">
        <v>4</v>
      </c>
      <c r="AA50" s="3" t="s">
        <v>5</v>
      </c>
      <c r="AB50" s="3" t="s">
        <v>6</v>
      </c>
    </row>
    <row r="51" spans="1:28" x14ac:dyDescent="0.3">
      <c r="Y51" s="2" t="s">
        <v>416</v>
      </c>
      <c r="Z51" s="3"/>
      <c r="AA51" s="3"/>
      <c r="AB51" s="3"/>
    </row>
    <row r="68" spans="1:4" x14ac:dyDescent="0.3">
      <c r="A68" s="8" t="s">
        <v>0</v>
      </c>
      <c r="B68" s="4" t="s">
        <v>1</v>
      </c>
      <c r="C68" s="16" t="s">
        <v>2</v>
      </c>
      <c r="D68" s="4" t="s">
        <v>3</v>
      </c>
    </row>
    <row r="69" spans="1:4" x14ac:dyDescent="0.3">
      <c r="A69" s="618"/>
      <c r="B69" s="10"/>
      <c r="C69" s="19"/>
      <c r="D69" s="10"/>
    </row>
    <row r="70" spans="1:4" x14ac:dyDescent="0.3">
      <c r="A70" s="618"/>
      <c r="B70" s="10"/>
      <c r="C70" s="19"/>
      <c r="D70" s="10"/>
    </row>
    <row r="71" spans="1:4" x14ac:dyDescent="0.3">
      <c r="A71" s="660"/>
      <c r="B71" s="6"/>
      <c r="C71" s="17"/>
      <c r="D71" s="6"/>
    </row>
    <row r="72" spans="1:4" x14ac:dyDescent="0.3">
      <c r="A72" s="8">
        <v>1</v>
      </c>
      <c r="B72" s="654" t="s">
        <v>408</v>
      </c>
      <c r="C72" s="18" t="s">
        <v>22</v>
      </c>
      <c r="D72" s="7" t="s">
        <v>14</v>
      </c>
    </row>
    <row r="73" spans="1:4" x14ac:dyDescent="0.3">
      <c r="A73" s="618"/>
      <c r="B73" s="655" t="s">
        <v>248</v>
      </c>
      <c r="C73" s="19" t="s">
        <v>42</v>
      </c>
      <c r="D73" s="10" t="s">
        <v>33</v>
      </c>
    </row>
    <row r="74" spans="1:4" x14ac:dyDescent="0.3">
      <c r="A74" s="618"/>
      <c r="B74" s="10"/>
      <c r="C74" s="20" t="s">
        <v>32</v>
      </c>
      <c r="D74" s="10" t="s">
        <v>34</v>
      </c>
    </row>
    <row r="75" spans="1:4" x14ac:dyDescent="0.3">
      <c r="A75" s="618"/>
      <c r="B75" s="10"/>
      <c r="C75" s="19" t="s">
        <v>31</v>
      </c>
      <c r="D75" s="10" t="s">
        <v>24</v>
      </c>
    </row>
    <row r="76" spans="1:4" x14ac:dyDescent="0.3">
      <c r="A76" s="8">
        <v>2</v>
      </c>
      <c r="B76" s="654" t="s">
        <v>408</v>
      </c>
      <c r="C76" s="18" t="s">
        <v>25</v>
      </c>
      <c r="D76" s="7" t="s">
        <v>14</v>
      </c>
    </row>
    <row r="77" spans="1:4" x14ac:dyDescent="0.3">
      <c r="A77" s="618"/>
      <c r="B77" s="655" t="s">
        <v>248</v>
      </c>
      <c r="C77" s="23"/>
      <c r="D77" s="10" t="s">
        <v>33</v>
      </c>
    </row>
    <row r="78" spans="1:4" x14ac:dyDescent="0.3">
      <c r="A78" s="618"/>
      <c r="B78" s="10"/>
      <c r="C78" s="20" t="s">
        <v>26</v>
      </c>
      <c r="D78" s="10" t="s">
        <v>24</v>
      </c>
    </row>
  </sheetData>
  <mergeCells count="10">
    <mergeCell ref="T36:V36"/>
    <mergeCell ref="F37:H37"/>
    <mergeCell ref="I37:K37"/>
    <mergeCell ref="L37:N37"/>
    <mergeCell ref="O37:Q37"/>
    <mergeCell ref="T4:V4"/>
    <mergeCell ref="F5:H5"/>
    <mergeCell ref="I5:K5"/>
    <mergeCell ref="L5:N5"/>
    <mergeCell ref="O5:Q5"/>
  </mergeCells>
  <pageMargins left="0.59055118110236227" right="0.59055118110236227" top="0.6692913385826772" bottom="0.6692913385826772" header="0.31496062992125984" footer="0.31496062992125984"/>
  <pageSetup paperSize="9" scale="90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2:AE73"/>
  <sheetViews>
    <sheetView view="pageBreakPreview" topLeftCell="C49" zoomScaleNormal="100" zoomScaleSheetLayoutView="100" workbookViewId="0">
      <selection activeCell="I77" sqref="I77"/>
    </sheetView>
  </sheetViews>
  <sheetFormatPr defaultColWidth="9" defaultRowHeight="20.65" customHeight="1" x14ac:dyDescent="0.3"/>
  <cols>
    <col min="1" max="1" width="4.85546875" style="29" customWidth="1"/>
    <col min="2" max="2" width="44.5703125" style="2" customWidth="1"/>
    <col min="3" max="3" width="11.42578125" style="3" customWidth="1"/>
    <col min="4" max="4" width="12.85546875" style="3" customWidth="1"/>
    <col min="5" max="5" width="7.85546875" style="2" customWidth="1"/>
    <col min="6" max="6" width="6.7109375" style="2" customWidth="1"/>
    <col min="7" max="7" width="8.28515625" style="2" customWidth="1"/>
    <col min="8" max="8" width="7.5703125" style="2" customWidth="1"/>
    <col min="9" max="9" width="7.42578125" style="2" customWidth="1"/>
    <col min="10" max="10" width="7.5703125" style="2" customWidth="1"/>
    <col min="11" max="11" width="8" style="2" customWidth="1"/>
    <col min="12" max="12" width="6.85546875" style="2" customWidth="1"/>
    <col min="13" max="13" width="7" style="2" customWidth="1"/>
    <col min="14" max="14" width="3.42578125" style="2" customWidth="1"/>
    <col min="15" max="15" width="3.5703125" style="2" customWidth="1"/>
    <col min="16" max="16" width="4" style="3" customWidth="1"/>
    <col min="17" max="17" width="25.7109375" style="2" customWidth="1"/>
    <col min="18" max="18" width="11" style="2" customWidth="1"/>
    <col min="19" max="19" width="7.85546875" style="2" customWidth="1"/>
    <col min="20" max="20" width="7.7109375" style="2" customWidth="1"/>
    <col min="21" max="21" width="7" style="2" customWidth="1"/>
    <col min="22" max="22" width="9" style="2"/>
    <col min="23" max="23" width="8.85546875" style="2" customWidth="1"/>
    <col min="24" max="24" width="7.42578125" style="2" customWidth="1"/>
    <col min="25" max="26" width="8.28515625" style="2" customWidth="1"/>
    <col min="27" max="27" width="6.5703125" style="2" customWidth="1"/>
    <col min="28" max="29" width="8" style="2" customWidth="1"/>
    <col min="30" max="30" width="7.7109375" style="2" customWidth="1"/>
    <col min="31" max="31" width="8" style="2" customWidth="1"/>
    <col min="32" max="16384" width="9" style="2"/>
  </cols>
  <sheetData>
    <row r="2" spans="1:31" ht="20.65" customHeight="1" x14ac:dyDescent="0.3">
      <c r="O2" s="1062"/>
      <c r="P2" s="329"/>
      <c r="Q2" s="1062"/>
    </row>
    <row r="3" spans="1:31" ht="25.15" customHeight="1" x14ac:dyDescent="0.3">
      <c r="D3" s="488" t="s">
        <v>340</v>
      </c>
      <c r="F3" s="347"/>
      <c r="O3" s="1062"/>
      <c r="P3" s="329"/>
      <c r="Q3" s="1062"/>
    </row>
    <row r="4" spans="1:31" ht="12.2" customHeight="1" x14ac:dyDescent="0.3">
      <c r="O4" s="1062"/>
      <c r="P4" s="329"/>
      <c r="Q4" s="1088"/>
    </row>
    <row r="5" spans="1:31" ht="20.65" customHeight="1" x14ac:dyDescent="0.3">
      <c r="A5" s="493" t="s">
        <v>0</v>
      </c>
      <c r="B5" s="326" t="s">
        <v>296</v>
      </c>
      <c r="C5" s="326" t="s">
        <v>298</v>
      </c>
      <c r="D5" s="326" t="s">
        <v>298</v>
      </c>
      <c r="E5" s="888" t="s">
        <v>300</v>
      </c>
      <c r="F5" s="888"/>
      <c r="G5" s="888"/>
      <c r="H5" s="888"/>
      <c r="I5" s="888"/>
      <c r="J5" s="888"/>
      <c r="K5" s="888"/>
      <c r="L5" s="888"/>
      <c r="M5" s="326" t="s">
        <v>9</v>
      </c>
      <c r="O5" s="1087"/>
      <c r="P5" s="1068" t="s">
        <v>0</v>
      </c>
      <c r="Q5" s="1085" t="s">
        <v>3</v>
      </c>
      <c r="R5" s="1069" t="s">
        <v>173</v>
      </c>
      <c r="S5" s="1113" t="s">
        <v>300</v>
      </c>
      <c r="T5" s="1114"/>
      <c r="U5" s="1114"/>
      <c r="V5" s="1114"/>
      <c r="W5" s="1114"/>
      <c r="X5" s="1114"/>
      <c r="Y5" s="1114"/>
      <c r="Z5" s="1114"/>
      <c r="AA5" s="1114"/>
      <c r="AB5" s="1114"/>
      <c r="AC5" s="1114"/>
      <c r="AD5" s="1115"/>
      <c r="AE5" s="1069" t="s">
        <v>9</v>
      </c>
    </row>
    <row r="6" spans="1:31" ht="20.65" customHeight="1" x14ac:dyDescent="0.3">
      <c r="A6" s="495"/>
      <c r="B6" s="360" t="s">
        <v>297</v>
      </c>
      <c r="C6" s="360" t="s">
        <v>303</v>
      </c>
      <c r="D6" s="360" t="s">
        <v>299</v>
      </c>
      <c r="E6" s="889" t="s">
        <v>4</v>
      </c>
      <c r="F6" s="889"/>
      <c r="G6" s="890" t="s">
        <v>5</v>
      </c>
      <c r="H6" s="890"/>
      <c r="I6" s="891" t="s">
        <v>6</v>
      </c>
      <c r="J6" s="891"/>
      <c r="K6" s="892" t="s">
        <v>7</v>
      </c>
      <c r="L6" s="892"/>
      <c r="M6" s="496" t="s">
        <v>11</v>
      </c>
      <c r="O6" s="1087"/>
      <c r="P6" s="1070"/>
      <c r="Q6" s="1075"/>
      <c r="R6" s="1071" t="s">
        <v>16</v>
      </c>
      <c r="S6" s="1094" t="s">
        <v>4</v>
      </c>
      <c r="T6" s="1095"/>
      <c r="U6" s="1096"/>
      <c r="V6" s="1072" t="s">
        <v>5</v>
      </c>
      <c r="W6" s="1072"/>
      <c r="X6" s="1072"/>
      <c r="Y6" s="1073" t="s">
        <v>6</v>
      </c>
      <c r="Z6" s="1073"/>
      <c r="AA6" s="1073"/>
      <c r="AB6" s="1074" t="s">
        <v>7</v>
      </c>
      <c r="AC6" s="1074"/>
      <c r="AD6" s="1074"/>
      <c r="AE6" s="1075" t="s">
        <v>11</v>
      </c>
    </row>
    <row r="7" spans="1:31" ht="18.399999999999999" customHeight="1" x14ac:dyDescent="0.3">
      <c r="A7" s="495"/>
      <c r="B7" s="497"/>
      <c r="C7" s="360" t="s">
        <v>304</v>
      </c>
      <c r="D7" s="360"/>
      <c r="E7" s="498" t="s">
        <v>336</v>
      </c>
      <c r="F7" s="498" t="s">
        <v>316</v>
      </c>
      <c r="G7" s="499" t="s">
        <v>336</v>
      </c>
      <c r="H7" s="499" t="s">
        <v>316</v>
      </c>
      <c r="I7" s="500" t="s">
        <v>336</v>
      </c>
      <c r="J7" s="500" t="s">
        <v>316</v>
      </c>
      <c r="K7" s="547" t="s">
        <v>336</v>
      </c>
      <c r="L7" s="547" t="s">
        <v>316</v>
      </c>
      <c r="M7" s="496"/>
      <c r="O7" s="1087"/>
      <c r="P7" s="1070"/>
      <c r="Q7" s="1075"/>
      <c r="R7" s="1071"/>
      <c r="S7" s="1084" t="s">
        <v>38</v>
      </c>
      <c r="T7" s="1084" t="s">
        <v>502</v>
      </c>
      <c r="U7" s="1080" t="s">
        <v>500</v>
      </c>
      <c r="V7" s="1084" t="s">
        <v>38</v>
      </c>
      <c r="W7" s="1078" t="s">
        <v>502</v>
      </c>
      <c r="X7" s="1076" t="s">
        <v>500</v>
      </c>
      <c r="Y7" s="1092" t="s">
        <v>38</v>
      </c>
      <c r="Z7" s="1078" t="s">
        <v>502</v>
      </c>
      <c r="AA7" s="1077" t="s">
        <v>500</v>
      </c>
      <c r="AB7" s="1084" t="s">
        <v>38</v>
      </c>
      <c r="AC7" s="1078" t="s">
        <v>502</v>
      </c>
      <c r="AD7" s="1078" t="s">
        <v>500</v>
      </c>
      <c r="AE7" s="1075"/>
    </row>
    <row r="8" spans="1:31" ht="19.7" customHeight="1" x14ac:dyDescent="0.3">
      <c r="A8" s="495"/>
      <c r="B8" s="497"/>
      <c r="C8" s="360"/>
      <c r="D8" s="360"/>
      <c r="E8" s="541" t="s">
        <v>337</v>
      </c>
      <c r="F8" s="542"/>
      <c r="G8" s="545" t="s">
        <v>337</v>
      </c>
      <c r="H8" s="546"/>
      <c r="I8" s="543" t="s">
        <v>337</v>
      </c>
      <c r="J8" s="544"/>
      <c r="K8" s="548" t="s">
        <v>337</v>
      </c>
      <c r="L8" s="549"/>
      <c r="M8" s="496"/>
      <c r="O8" s="1087"/>
      <c r="P8" s="1089"/>
      <c r="Q8" s="1090"/>
      <c r="R8" s="1091"/>
      <c r="S8" s="1083" t="s">
        <v>76</v>
      </c>
      <c r="T8" s="1083" t="s">
        <v>503</v>
      </c>
      <c r="U8" s="1079"/>
      <c r="V8" s="1083" t="s">
        <v>76</v>
      </c>
      <c r="W8" s="1083" t="s">
        <v>503</v>
      </c>
      <c r="X8" s="1081"/>
      <c r="Y8" s="1093" t="s">
        <v>76</v>
      </c>
      <c r="Z8" s="1083" t="s">
        <v>503</v>
      </c>
      <c r="AA8" s="1082"/>
      <c r="AB8" s="1083" t="s">
        <v>76</v>
      </c>
      <c r="AC8" s="1083" t="s">
        <v>503</v>
      </c>
      <c r="AD8" s="1097"/>
      <c r="AE8" s="1090"/>
    </row>
    <row r="9" spans="1:31" ht="20.65" customHeight="1" x14ac:dyDescent="0.3">
      <c r="A9" s="550">
        <v>1</v>
      </c>
      <c r="B9" s="501" t="s">
        <v>308</v>
      </c>
      <c r="C9" s="502" t="s">
        <v>292</v>
      </c>
      <c r="D9" s="502" t="s">
        <v>301</v>
      </c>
      <c r="E9" s="503" t="s">
        <v>302</v>
      </c>
      <c r="F9" s="504"/>
      <c r="G9" s="505" t="s">
        <v>302</v>
      </c>
      <c r="H9" s="506"/>
      <c r="I9" s="507" t="s">
        <v>302</v>
      </c>
      <c r="J9" s="508"/>
      <c r="K9" s="509" t="s">
        <v>302</v>
      </c>
      <c r="L9" s="326"/>
      <c r="M9" s="326" t="s">
        <v>21</v>
      </c>
      <c r="O9" s="1086"/>
      <c r="P9" s="4">
        <v>1</v>
      </c>
      <c r="Q9" s="1098" t="s">
        <v>499</v>
      </c>
      <c r="R9" s="1112" t="s">
        <v>197</v>
      </c>
      <c r="S9" s="1099"/>
      <c r="T9" s="1099"/>
      <c r="U9" s="1100"/>
      <c r="V9" s="1099"/>
      <c r="W9" s="1099"/>
      <c r="X9" s="1101"/>
      <c r="Y9" s="1099"/>
      <c r="Z9" s="1099"/>
      <c r="AA9" s="1102"/>
      <c r="AB9" s="1099"/>
      <c r="AC9" s="1099"/>
      <c r="AD9" s="1099"/>
      <c r="AE9" s="1112" t="s">
        <v>21</v>
      </c>
    </row>
    <row r="10" spans="1:31" ht="20.65" customHeight="1" x14ac:dyDescent="0.3">
      <c r="A10" s="551"/>
      <c r="B10" s="497" t="s">
        <v>305</v>
      </c>
      <c r="C10" s="510"/>
      <c r="D10" s="510"/>
      <c r="E10" s="511"/>
      <c r="F10" s="512"/>
      <c r="G10" s="513"/>
      <c r="H10" s="514"/>
      <c r="I10" s="515"/>
      <c r="J10" s="516"/>
      <c r="K10" s="517"/>
      <c r="L10" s="360"/>
      <c r="M10" s="360"/>
      <c r="O10" s="1086"/>
      <c r="P10" s="9"/>
      <c r="Q10" s="1103" t="s">
        <v>501</v>
      </c>
      <c r="R10" s="1104"/>
      <c r="S10" s="1104"/>
      <c r="T10" s="1104"/>
      <c r="U10" s="1105"/>
      <c r="V10" s="1104"/>
      <c r="W10" s="1104"/>
      <c r="X10" s="1106"/>
      <c r="Y10" s="1104"/>
      <c r="Z10" s="1104"/>
      <c r="AA10" s="1107"/>
      <c r="AB10" s="1104"/>
      <c r="AC10" s="1104"/>
      <c r="AD10" s="1104"/>
      <c r="AE10" s="1116"/>
    </row>
    <row r="11" spans="1:31" ht="20.65" customHeight="1" x14ac:dyDescent="0.3">
      <c r="A11" s="30"/>
      <c r="B11" s="497" t="s">
        <v>306</v>
      </c>
      <c r="C11" s="9"/>
      <c r="D11" s="9"/>
      <c r="E11" s="518"/>
      <c r="F11" s="518"/>
      <c r="G11" s="519"/>
      <c r="H11" s="519"/>
      <c r="I11" s="520"/>
      <c r="J11" s="520"/>
      <c r="K11" s="10"/>
      <c r="L11" s="10"/>
      <c r="M11" s="10"/>
      <c r="O11" s="1062"/>
      <c r="P11" s="1108"/>
      <c r="Q11" s="1109"/>
      <c r="R11" s="1110"/>
      <c r="S11" s="1110"/>
      <c r="T11" s="1110"/>
      <c r="U11" s="1110"/>
      <c r="V11" s="1110"/>
      <c r="W11" s="1110"/>
      <c r="X11" s="1110"/>
      <c r="Y11" s="1110"/>
      <c r="Z11" s="1110"/>
      <c r="AA11" s="1110"/>
      <c r="AB11" s="1110"/>
      <c r="AC11" s="1110"/>
      <c r="AD11" s="1110"/>
      <c r="AE11" s="1110"/>
    </row>
    <row r="12" spans="1:31" ht="20.65" customHeight="1" x14ac:dyDescent="0.3">
      <c r="A12" s="31">
        <v>2</v>
      </c>
      <c r="B12" s="7" t="s">
        <v>307</v>
      </c>
      <c r="C12" s="4" t="s">
        <v>292</v>
      </c>
      <c r="D12" s="4" t="s">
        <v>211</v>
      </c>
      <c r="E12" s="503" t="s">
        <v>302</v>
      </c>
      <c r="F12" s="504"/>
      <c r="G12" s="505" t="s">
        <v>302</v>
      </c>
      <c r="H12" s="506"/>
      <c r="I12" s="507" t="s">
        <v>302</v>
      </c>
      <c r="J12" s="508"/>
      <c r="K12" s="509" t="s">
        <v>302</v>
      </c>
      <c r="L12" s="326"/>
      <c r="M12" s="326" t="s">
        <v>21</v>
      </c>
      <c r="O12" s="1062"/>
      <c r="P12" s="1053"/>
      <c r="Q12" s="1063"/>
      <c r="R12" s="1111"/>
      <c r="S12" s="1111"/>
      <c r="T12" s="1111"/>
      <c r="U12" s="1111"/>
      <c r="V12" s="1111"/>
      <c r="W12" s="1111"/>
      <c r="X12" s="1111"/>
      <c r="Y12" s="1111"/>
      <c r="Z12" s="1111"/>
      <c r="AA12" s="1111"/>
      <c r="AB12" s="1111"/>
      <c r="AC12" s="1111"/>
      <c r="AD12" s="1111"/>
      <c r="AE12" s="1111"/>
    </row>
    <row r="13" spans="1:31" ht="20.65" customHeight="1" x14ac:dyDescent="0.3">
      <c r="A13" s="30"/>
      <c r="B13" s="10" t="s">
        <v>321</v>
      </c>
      <c r="C13" s="9"/>
      <c r="D13" s="9" t="s">
        <v>212</v>
      </c>
      <c r="E13" s="511"/>
      <c r="F13" s="512"/>
      <c r="G13" s="513"/>
      <c r="H13" s="514"/>
      <c r="I13" s="515"/>
      <c r="J13" s="516"/>
      <c r="K13" s="517"/>
      <c r="L13" s="360"/>
      <c r="M13" s="360"/>
      <c r="O13" s="1062"/>
      <c r="P13" s="1053"/>
      <c r="Q13" s="1063"/>
      <c r="R13" s="1111"/>
      <c r="S13" s="1111"/>
      <c r="T13" s="1111"/>
      <c r="U13" s="1111"/>
      <c r="V13" s="1111"/>
      <c r="W13" s="1111"/>
      <c r="X13" s="1111"/>
      <c r="Y13" s="1111"/>
      <c r="Z13" s="1111"/>
      <c r="AA13" s="1111"/>
      <c r="AB13" s="1111"/>
      <c r="AC13" s="1111"/>
      <c r="AD13" s="1111"/>
      <c r="AE13" s="1111"/>
    </row>
    <row r="14" spans="1:31" ht="20.65" customHeight="1" x14ac:dyDescent="0.3">
      <c r="A14" s="30"/>
      <c r="B14" s="10"/>
      <c r="C14" s="9"/>
      <c r="D14" s="9" t="s">
        <v>231</v>
      </c>
      <c r="E14" s="518"/>
      <c r="F14" s="518"/>
      <c r="G14" s="519"/>
      <c r="H14" s="519"/>
      <c r="I14" s="520"/>
      <c r="J14" s="520"/>
      <c r="K14" s="10"/>
      <c r="L14" s="10"/>
      <c r="M14" s="10"/>
      <c r="O14" s="1062"/>
      <c r="P14" s="1053"/>
      <c r="Q14" s="1063"/>
      <c r="R14" s="1111"/>
      <c r="S14" s="1111"/>
      <c r="T14" s="1111"/>
      <c r="U14" s="1111"/>
      <c r="V14" s="1111"/>
      <c r="W14" s="1111"/>
      <c r="X14" s="1111"/>
      <c r="Y14" s="1111"/>
      <c r="Z14" s="1111"/>
      <c r="AA14" s="1111"/>
      <c r="AB14" s="1111"/>
      <c r="AC14" s="1111"/>
      <c r="AD14" s="1111"/>
      <c r="AE14" s="1111"/>
    </row>
    <row r="15" spans="1:31" ht="20.65" customHeight="1" x14ac:dyDescent="0.3">
      <c r="A15" s="37"/>
      <c r="B15" s="6"/>
      <c r="C15" s="5"/>
      <c r="D15" s="5" t="s">
        <v>214</v>
      </c>
      <c r="E15" s="521"/>
      <c r="F15" s="521"/>
      <c r="G15" s="522"/>
      <c r="H15" s="522"/>
      <c r="I15" s="523"/>
      <c r="J15" s="523"/>
      <c r="K15" s="6"/>
      <c r="L15" s="6"/>
      <c r="M15" s="6"/>
      <c r="O15" s="1062"/>
      <c r="P15" s="1053"/>
      <c r="Q15" s="1063"/>
      <c r="R15" s="1063"/>
      <c r="S15" s="1063"/>
      <c r="T15" s="1063"/>
      <c r="U15" s="1063"/>
      <c r="V15" s="1063"/>
      <c r="W15" s="1063"/>
      <c r="X15" s="1063"/>
      <c r="Y15" s="1063"/>
      <c r="Z15" s="1063"/>
      <c r="AA15" s="1063"/>
      <c r="AB15" s="1063"/>
      <c r="AC15" s="1063"/>
      <c r="AD15" s="1063"/>
      <c r="AE15" s="1063"/>
    </row>
    <row r="16" spans="1:31" ht="20.65" customHeight="1" x14ac:dyDescent="0.3">
      <c r="A16" s="30">
        <v>3</v>
      </c>
      <c r="B16" s="501" t="s">
        <v>308</v>
      </c>
      <c r="C16" s="9" t="s">
        <v>292</v>
      </c>
      <c r="D16" s="9" t="s">
        <v>232</v>
      </c>
      <c r="E16" s="503" t="s">
        <v>302</v>
      </c>
      <c r="F16" s="504"/>
      <c r="G16" s="505" t="s">
        <v>302</v>
      </c>
      <c r="H16" s="506"/>
      <c r="I16" s="507" t="s">
        <v>302</v>
      </c>
      <c r="J16" s="508"/>
      <c r="K16" s="509" t="s">
        <v>302</v>
      </c>
      <c r="L16" s="326"/>
      <c r="M16" s="326" t="s">
        <v>21</v>
      </c>
      <c r="O16" s="1062"/>
      <c r="P16" s="1053"/>
      <c r="Q16" s="1063"/>
      <c r="R16" s="1053" t="s">
        <v>4</v>
      </c>
      <c r="S16" s="1053" t="s">
        <v>5</v>
      </c>
      <c r="T16" s="1053" t="s">
        <v>6</v>
      </c>
      <c r="U16" s="1053" t="s">
        <v>7</v>
      </c>
      <c r="V16" s="1063"/>
      <c r="W16" s="1063"/>
      <c r="X16" s="1063"/>
      <c r="Y16" s="1063"/>
      <c r="Z16" s="1063"/>
      <c r="AA16" s="1063"/>
      <c r="AB16" s="1063"/>
      <c r="AC16" s="1063"/>
      <c r="AD16" s="1063"/>
      <c r="AE16" s="1063"/>
    </row>
    <row r="17" spans="1:31" ht="20.65" customHeight="1" x14ac:dyDescent="0.3">
      <c r="A17" s="30"/>
      <c r="B17" s="10" t="s">
        <v>309</v>
      </c>
      <c r="C17" s="9"/>
      <c r="D17" s="9" t="s">
        <v>234</v>
      </c>
      <c r="E17" s="511"/>
      <c r="F17" s="512"/>
      <c r="G17" s="513"/>
      <c r="H17" s="514"/>
      <c r="I17" s="515"/>
      <c r="J17" s="516"/>
      <c r="K17" s="517"/>
      <c r="L17" s="360"/>
      <c r="M17" s="360"/>
      <c r="O17" s="1062"/>
      <c r="P17" s="1053"/>
      <c r="Q17" s="1063" t="s">
        <v>504</v>
      </c>
      <c r="R17" s="1053">
        <v>100</v>
      </c>
      <c r="S17" s="1053">
        <v>100</v>
      </c>
      <c r="T17" s="1053">
        <v>100</v>
      </c>
      <c r="U17" s="1053">
        <v>100</v>
      </c>
      <c r="V17" s="1063"/>
      <c r="W17" s="1063"/>
      <c r="X17" s="1063"/>
      <c r="Y17" s="1063"/>
      <c r="Z17" s="1063"/>
      <c r="AA17" s="1063"/>
      <c r="AB17" s="1063"/>
      <c r="AC17" s="1063"/>
      <c r="AD17" s="1063"/>
      <c r="AE17" s="1063"/>
    </row>
    <row r="18" spans="1:31" ht="20.65" customHeight="1" x14ac:dyDescent="0.3">
      <c r="A18" s="31">
        <v>4</v>
      </c>
      <c r="B18" s="7" t="s">
        <v>310</v>
      </c>
      <c r="C18" s="4" t="s">
        <v>292</v>
      </c>
      <c r="D18" s="4" t="s">
        <v>233</v>
      </c>
      <c r="E18" s="503" t="s">
        <v>302</v>
      </c>
      <c r="F18" s="504"/>
      <c r="G18" s="505" t="s">
        <v>302</v>
      </c>
      <c r="H18" s="506"/>
      <c r="I18" s="507" t="s">
        <v>302</v>
      </c>
      <c r="J18" s="508"/>
      <c r="K18" s="509" t="s">
        <v>302</v>
      </c>
      <c r="L18" s="326"/>
      <c r="M18" s="326" t="s">
        <v>21</v>
      </c>
      <c r="O18" s="1062"/>
      <c r="P18" s="1053"/>
      <c r="Q18" s="1063"/>
      <c r="R18" s="1063"/>
      <c r="S18" s="1063"/>
      <c r="T18" s="1063"/>
      <c r="U18" s="1063"/>
      <c r="V18" s="1063"/>
      <c r="W18" s="1063"/>
      <c r="X18" s="1063"/>
      <c r="Y18" s="1063"/>
      <c r="Z18" s="1063"/>
      <c r="AA18" s="1063"/>
      <c r="AB18" s="1063"/>
      <c r="AC18" s="1063"/>
      <c r="AD18" s="1063"/>
      <c r="AE18" s="1063"/>
    </row>
    <row r="19" spans="1:31" ht="20.65" customHeight="1" x14ac:dyDescent="0.3">
      <c r="A19" s="30"/>
      <c r="B19" s="10" t="s">
        <v>311</v>
      </c>
      <c r="C19" s="9"/>
      <c r="D19" s="9"/>
      <c r="E19" s="511"/>
      <c r="F19" s="512"/>
      <c r="G19" s="513"/>
      <c r="H19" s="514"/>
      <c r="I19" s="515"/>
      <c r="J19" s="516"/>
      <c r="K19" s="517"/>
      <c r="L19" s="360"/>
      <c r="M19" s="360"/>
      <c r="O19" s="1062"/>
      <c r="P19" s="1053"/>
      <c r="Q19" s="1063"/>
      <c r="R19" s="1063"/>
      <c r="S19" s="1063"/>
      <c r="T19" s="1063"/>
      <c r="U19" s="1063"/>
      <c r="V19" s="1063"/>
      <c r="W19" s="1063"/>
      <c r="X19" s="1063"/>
      <c r="Y19" s="1063"/>
      <c r="Z19" s="1063"/>
      <c r="AA19" s="1063"/>
      <c r="AB19" s="1063"/>
      <c r="AC19" s="1063"/>
      <c r="AD19" s="1063"/>
      <c r="AE19" s="1063"/>
    </row>
    <row r="20" spans="1:31" ht="20.65" customHeight="1" x14ac:dyDescent="0.3">
      <c r="A20" s="37"/>
      <c r="B20" s="6" t="s">
        <v>312</v>
      </c>
      <c r="C20" s="5"/>
      <c r="D20" s="5"/>
      <c r="E20" s="521"/>
      <c r="F20" s="521"/>
      <c r="G20" s="522"/>
      <c r="H20" s="522"/>
      <c r="I20" s="523"/>
      <c r="J20" s="523"/>
      <c r="K20" s="6"/>
      <c r="L20" s="6"/>
      <c r="M20" s="6"/>
      <c r="O20" s="1062"/>
      <c r="P20" s="1053"/>
      <c r="Q20" s="1063"/>
      <c r="R20" s="1063"/>
      <c r="S20" s="1063"/>
      <c r="T20" s="1063"/>
      <c r="U20" s="1063"/>
      <c r="V20" s="1063"/>
      <c r="W20" s="1063"/>
      <c r="X20" s="1063"/>
      <c r="Y20" s="1063"/>
      <c r="Z20" s="1063"/>
      <c r="AA20" s="1063"/>
      <c r="AB20" s="1063"/>
      <c r="AC20" s="1063"/>
      <c r="AD20" s="1063"/>
      <c r="AE20" s="1063"/>
    </row>
    <row r="21" spans="1:31" ht="20.65" customHeight="1" x14ac:dyDescent="0.3">
      <c r="A21" s="31">
        <v>5</v>
      </c>
      <c r="B21" s="7" t="s">
        <v>313</v>
      </c>
      <c r="C21" s="4" t="s">
        <v>292</v>
      </c>
      <c r="D21" s="4" t="s">
        <v>301</v>
      </c>
      <c r="E21" s="503" t="s">
        <v>302</v>
      </c>
      <c r="F21" s="504"/>
      <c r="G21" s="505" t="s">
        <v>302</v>
      </c>
      <c r="H21" s="506"/>
      <c r="I21" s="507" t="s">
        <v>302</v>
      </c>
      <c r="J21" s="508"/>
      <c r="K21" s="509" t="s">
        <v>302</v>
      </c>
      <c r="L21" s="326"/>
      <c r="M21" s="326" t="s">
        <v>21</v>
      </c>
      <c r="O21" s="1062"/>
      <c r="P21" s="1053"/>
      <c r="Q21" s="1063"/>
      <c r="R21" s="1063"/>
      <c r="S21" s="1063"/>
      <c r="T21" s="1063"/>
      <c r="U21" s="1063"/>
      <c r="V21" s="1063"/>
      <c r="W21" s="1063"/>
      <c r="X21" s="1063"/>
      <c r="Y21" s="1063"/>
      <c r="Z21" s="1063"/>
      <c r="AA21" s="1063"/>
      <c r="AB21" s="1063"/>
      <c r="AC21" s="1063"/>
      <c r="AD21" s="1063"/>
      <c r="AE21" s="1063"/>
    </row>
    <row r="22" spans="1:31" ht="20.65" customHeight="1" x14ac:dyDescent="0.3">
      <c r="A22" s="30"/>
      <c r="B22" s="10" t="s">
        <v>315</v>
      </c>
      <c r="C22" s="9"/>
      <c r="D22" s="9"/>
      <c r="E22" s="511"/>
      <c r="F22" s="512"/>
      <c r="G22" s="513"/>
      <c r="H22" s="514"/>
      <c r="I22" s="515"/>
      <c r="J22" s="516"/>
      <c r="K22" s="517"/>
      <c r="L22" s="360"/>
      <c r="M22" s="360"/>
      <c r="O22" s="1086"/>
      <c r="P22" s="329"/>
    </row>
    <row r="23" spans="1:31" ht="20.65" customHeight="1" x14ac:dyDescent="0.3">
      <c r="A23" s="37"/>
      <c r="B23" s="6" t="s">
        <v>314</v>
      </c>
      <c r="C23" s="5"/>
      <c r="D23" s="5"/>
      <c r="E23" s="521"/>
      <c r="F23" s="521"/>
      <c r="G23" s="522"/>
      <c r="H23" s="522"/>
      <c r="I23" s="523"/>
      <c r="J23" s="523"/>
      <c r="K23" s="6"/>
      <c r="L23" s="6"/>
      <c r="M23" s="6"/>
      <c r="O23" s="1086"/>
      <c r="P23" s="329"/>
    </row>
    <row r="24" spans="1:31" ht="20.65" customHeight="1" x14ac:dyDescent="0.3">
      <c r="A24" s="31">
        <v>6</v>
      </c>
      <c r="B24" s="7" t="s">
        <v>318</v>
      </c>
      <c r="C24" s="4" t="s">
        <v>317</v>
      </c>
      <c r="D24" s="4" t="s">
        <v>228</v>
      </c>
      <c r="E24" s="503" t="s">
        <v>302</v>
      </c>
      <c r="F24" s="504"/>
      <c r="G24" s="505" t="s">
        <v>302</v>
      </c>
      <c r="H24" s="506"/>
      <c r="I24" s="507" t="s">
        <v>302</v>
      </c>
      <c r="J24" s="508"/>
      <c r="K24" s="509" t="s">
        <v>302</v>
      </c>
      <c r="L24" s="326"/>
      <c r="M24" s="326" t="s">
        <v>21</v>
      </c>
      <c r="O24" s="1086"/>
      <c r="P24" s="329"/>
    </row>
    <row r="25" spans="1:31" ht="20.65" customHeight="1" x14ac:dyDescent="0.3">
      <c r="A25" s="37"/>
      <c r="B25" s="6"/>
      <c r="C25" s="5"/>
      <c r="D25" s="5" t="s">
        <v>236</v>
      </c>
      <c r="E25" s="524"/>
      <c r="F25" s="525"/>
      <c r="G25" s="526"/>
      <c r="H25" s="527"/>
      <c r="I25" s="528"/>
      <c r="J25" s="529"/>
      <c r="K25" s="530"/>
      <c r="L25" s="531"/>
      <c r="M25" s="531"/>
      <c r="O25" s="1086"/>
      <c r="P25" s="329"/>
    </row>
    <row r="26" spans="1:31" ht="20.65" customHeight="1" x14ac:dyDescent="0.3">
      <c r="A26" s="788"/>
      <c r="B26" s="789"/>
      <c r="C26" s="328"/>
      <c r="D26" s="328"/>
      <c r="E26" s="1066"/>
      <c r="F26" s="1067"/>
      <c r="G26" s="1066"/>
      <c r="H26" s="1067"/>
      <c r="I26" s="1066"/>
      <c r="J26" s="1067"/>
      <c r="K26" s="790"/>
      <c r="L26" s="494"/>
      <c r="M26" s="494"/>
      <c r="O26" s="1086"/>
      <c r="P26" s="329"/>
    </row>
    <row r="27" spans="1:31" ht="20.65" customHeight="1" x14ac:dyDescent="0.3">
      <c r="A27" s="493" t="s">
        <v>0</v>
      </c>
      <c r="B27" s="326" t="s">
        <v>296</v>
      </c>
      <c r="C27" s="326" t="s">
        <v>298</v>
      </c>
      <c r="D27" s="326" t="s">
        <v>298</v>
      </c>
      <c r="E27" s="888" t="s">
        <v>300</v>
      </c>
      <c r="F27" s="888"/>
      <c r="G27" s="888"/>
      <c r="H27" s="888"/>
      <c r="I27" s="888"/>
      <c r="J27" s="888"/>
      <c r="K27" s="888"/>
      <c r="L27" s="888"/>
      <c r="M27" s="326" t="s">
        <v>9</v>
      </c>
    </row>
    <row r="28" spans="1:31" ht="20.65" customHeight="1" x14ac:dyDescent="0.3">
      <c r="A28" s="495"/>
      <c r="B28" s="360" t="s">
        <v>297</v>
      </c>
      <c r="C28" s="360" t="s">
        <v>303</v>
      </c>
      <c r="D28" s="360" t="s">
        <v>299</v>
      </c>
      <c r="E28" s="889" t="s">
        <v>4</v>
      </c>
      <c r="F28" s="889"/>
      <c r="G28" s="890" t="s">
        <v>5</v>
      </c>
      <c r="H28" s="890"/>
      <c r="I28" s="891" t="s">
        <v>6</v>
      </c>
      <c r="J28" s="891"/>
      <c r="K28" s="892" t="s">
        <v>7</v>
      </c>
      <c r="L28" s="892"/>
      <c r="M28" s="496" t="s">
        <v>11</v>
      </c>
    </row>
    <row r="29" spans="1:31" ht="18.399999999999999" customHeight="1" x14ac:dyDescent="0.3">
      <c r="A29" s="495"/>
      <c r="B29" s="497"/>
      <c r="C29" s="360" t="s">
        <v>304</v>
      </c>
      <c r="D29" s="360"/>
      <c r="E29" s="498" t="s">
        <v>336</v>
      </c>
      <c r="F29" s="498" t="s">
        <v>316</v>
      </c>
      <c r="G29" s="499" t="s">
        <v>336</v>
      </c>
      <c r="H29" s="499" t="s">
        <v>316</v>
      </c>
      <c r="I29" s="500" t="s">
        <v>336</v>
      </c>
      <c r="J29" s="500" t="s">
        <v>316</v>
      </c>
      <c r="K29" s="547" t="s">
        <v>336</v>
      </c>
      <c r="L29" s="547" t="s">
        <v>316</v>
      </c>
      <c r="M29" s="496"/>
    </row>
    <row r="30" spans="1:31" ht="19.7" customHeight="1" x14ac:dyDescent="0.3">
      <c r="A30" s="495"/>
      <c r="B30" s="497"/>
      <c r="C30" s="360"/>
      <c r="D30" s="360"/>
      <c r="E30" s="541" t="s">
        <v>337</v>
      </c>
      <c r="F30" s="542"/>
      <c r="G30" s="545" t="s">
        <v>337</v>
      </c>
      <c r="H30" s="546"/>
      <c r="I30" s="543" t="s">
        <v>337</v>
      </c>
      <c r="J30" s="544"/>
      <c r="K30" s="548" t="s">
        <v>337</v>
      </c>
      <c r="L30" s="549"/>
      <c r="M30" s="496"/>
    </row>
    <row r="31" spans="1:31" ht="20.65" customHeight="1" x14ac:dyDescent="0.3">
      <c r="A31" s="31">
        <v>7</v>
      </c>
      <c r="B31" s="7" t="s">
        <v>320</v>
      </c>
      <c r="C31" s="4" t="s">
        <v>319</v>
      </c>
      <c r="D31" s="4" t="s">
        <v>228</v>
      </c>
      <c r="E31" s="503" t="s">
        <v>302</v>
      </c>
      <c r="F31" s="504"/>
      <c r="G31" s="505" t="s">
        <v>302</v>
      </c>
      <c r="H31" s="506"/>
      <c r="I31" s="507" t="s">
        <v>302</v>
      </c>
      <c r="J31" s="508"/>
      <c r="K31" s="509" t="s">
        <v>302</v>
      </c>
      <c r="L31" s="326"/>
      <c r="M31" s="326" t="s">
        <v>21</v>
      </c>
    </row>
    <row r="32" spans="1:31" ht="20.65" customHeight="1" x14ac:dyDescent="0.3">
      <c r="A32" s="37"/>
      <c r="B32" s="6"/>
      <c r="C32" s="5"/>
      <c r="D32" s="5" t="s">
        <v>236</v>
      </c>
      <c r="E32" s="521"/>
      <c r="F32" s="521"/>
      <c r="G32" s="522"/>
      <c r="H32" s="522"/>
      <c r="I32" s="523"/>
      <c r="J32" s="523"/>
      <c r="K32" s="6"/>
      <c r="L32" s="6"/>
      <c r="M32" s="6"/>
    </row>
    <row r="33" spans="1:13" ht="20.65" customHeight="1" x14ac:dyDescent="0.3">
      <c r="A33" s="30">
        <v>8</v>
      </c>
      <c r="B33" s="10" t="s">
        <v>322</v>
      </c>
      <c r="C33" s="9" t="s">
        <v>319</v>
      </c>
      <c r="D33" s="9" t="s">
        <v>240</v>
      </c>
      <c r="E33" s="503" t="s">
        <v>302</v>
      </c>
      <c r="F33" s="504"/>
      <c r="G33" s="505" t="s">
        <v>302</v>
      </c>
      <c r="H33" s="506"/>
      <c r="I33" s="507" t="s">
        <v>302</v>
      </c>
      <c r="J33" s="508"/>
      <c r="K33" s="509" t="s">
        <v>302</v>
      </c>
      <c r="L33" s="326"/>
      <c r="M33" s="326" t="s">
        <v>21</v>
      </c>
    </row>
    <row r="34" spans="1:13" ht="20.65" customHeight="1" x14ac:dyDescent="0.3">
      <c r="A34" s="30"/>
      <c r="B34" s="10" t="s">
        <v>323</v>
      </c>
      <c r="C34" s="9"/>
      <c r="D34" s="9"/>
      <c r="E34" s="518"/>
      <c r="F34" s="518"/>
      <c r="G34" s="519"/>
      <c r="H34" s="519"/>
      <c r="I34" s="520"/>
      <c r="J34" s="520"/>
      <c r="K34" s="10"/>
      <c r="L34" s="10"/>
      <c r="M34" s="10"/>
    </row>
    <row r="35" spans="1:13" ht="20.65" customHeight="1" x14ac:dyDescent="0.3">
      <c r="A35" s="167">
        <v>9</v>
      </c>
      <c r="B35" s="532" t="s">
        <v>324</v>
      </c>
      <c r="C35" s="327" t="s">
        <v>319</v>
      </c>
      <c r="D35" s="327" t="s">
        <v>240</v>
      </c>
      <c r="E35" s="533" t="s">
        <v>302</v>
      </c>
      <c r="F35" s="534"/>
      <c r="G35" s="535" t="s">
        <v>302</v>
      </c>
      <c r="H35" s="536"/>
      <c r="I35" s="537" t="s">
        <v>302</v>
      </c>
      <c r="J35" s="538"/>
      <c r="K35" s="539" t="s">
        <v>302</v>
      </c>
      <c r="L35" s="540"/>
      <c r="M35" s="327" t="s">
        <v>21</v>
      </c>
    </row>
    <row r="36" spans="1:13" ht="20.65" customHeight="1" x14ac:dyDescent="0.3">
      <c r="A36" s="31">
        <v>10</v>
      </c>
      <c r="B36" s="7" t="s">
        <v>326</v>
      </c>
      <c r="C36" s="4" t="s">
        <v>325</v>
      </c>
      <c r="D36" s="4" t="s">
        <v>240</v>
      </c>
      <c r="E36" s="503" t="s">
        <v>302</v>
      </c>
      <c r="F36" s="504"/>
      <c r="G36" s="505" t="s">
        <v>302</v>
      </c>
      <c r="H36" s="506"/>
      <c r="I36" s="507" t="s">
        <v>302</v>
      </c>
      <c r="J36" s="508"/>
      <c r="K36" s="509" t="s">
        <v>302</v>
      </c>
      <c r="L36" s="326"/>
      <c r="M36" s="4" t="s">
        <v>21</v>
      </c>
    </row>
    <row r="37" spans="1:13" ht="20.65" customHeight="1" x14ac:dyDescent="0.3">
      <c r="A37" s="37"/>
      <c r="B37" s="6" t="s">
        <v>327</v>
      </c>
      <c r="C37" s="5"/>
      <c r="D37" s="5"/>
      <c r="E37" s="521"/>
      <c r="F37" s="521"/>
      <c r="G37" s="522"/>
      <c r="H37" s="522"/>
      <c r="I37" s="523"/>
      <c r="J37" s="523"/>
      <c r="K37" s="6"/>
      <c r="L37" s="6"/>
      <c r="M37" s="6"/>
    </row>
    <row r="38" spans="1:13" ht="20.65" customHeight="1" x14ac:dyDescent="0.3">
      <c r="A38" s="167">
        <v>11</v>
      </c>
      <c r="B38" s="532" t="s">
        <v>328</v>
      </c>
      <c r="C38" s="327" t="s">
        <v>319</v>
      </c>
      <c r="D38" s="327" t="s">
        <v>239</v>
      </c>
      <c r="E38" s="533" t="s">
        <v>302</v>
      </c>
      <c r="F38" s="534"/>
      <c r="G38" s="535" t="s">
        <v>302</v>
      </c>
      <c r="H38" s="536"/>
      <c r="I38" s="537" t="s">
        <v>302</v>
      </c>
      <c r="J38" s="538"/>
      <c r="K38" s="539" t="s">
        <v>302</v>
      </c>
      <c r="L38" s="540"/>
      <c r="M38" s="327" t="s">
        <v>21</v>
      </c>
    </row>
    <row r="39" spans="1:13" ht="20.65" customHeight="1" x14ac:dyDescent="0.3">
      <c r="A39" s="167">
        <v>12</v>
      </c>
      <c r="B39" s="532" t="s">
        <v>335</v>
      </c>
      <c r="C39" s="327"/>
      <c r="D39" s="327" t="s">
        <v>239</v>
      </c>
      <c r="E39" s="533" t="s">
        <v>302</v>
      </c>
      <c r="F39" s="534"/>
      <c r="G39" s="535" t="s">
        <v>302</v>
      </c>
      <c r="H39" s="536"/>
      <c r="I39" s="537" t="s">
        <v>302</v>
      </c>
      <c r="J39" s="538"/>
      <c r="K39" s="539" t="s">
        <v>302</v>
      </c>
      <c r="L39" s="540"/>
      <c r="M39" s="327" t="s">
        <v>21</v>
      </c>
    </row>
    <row r="40" spans="1:13" ht="20.65" customHeight="1" x14ac:dyDescent="0.3">
      <c r="A40" s="167">
        <v>13</v>
      </c>
      <c r="B40" s="532" t="s">
        <v>334</v>
      </c>
      <c r="C40" s="4" t="s">
        <v>317</v>
      </c>
      <c r="D40" s="327" t="s">
        <v>239</v>
      </c>
      <c r="E40" s="533" t="s">
        <v>302</v>
      </c>
      <c r="F40" s="534"/>
      <c r="G40" s="535" t="s">
        <v>302</v>
      </c>
      <c r="H40" s="536"/>
      <c r="I40" s="537" t="s">
        <v>302</v>
      </c>
      <c r="J40" s="538"/>
      <c r="K40" s="539" t="s">
        <v>302</v>
      </c>
      <c r="L40" s="540"/>
      <c r="M40" s="327" t="s">
        <v>21</v>
      </c>
    </row>
    <row r="41" spans="1:13" ht="20.65" customHeight="1" x14ac:dyDescent="0.3">
      <c r="A41" s="31">
        <v>14</v>
      </c>
      <c r="B41" s="7" t="s">
        <v>329</v>
      </c>
      <c r="C41" s="4"/>
      <c r="D41" s="4" t="s">
        <v>239</v>
      </c>
      <c r="E41" s="503" t="s">
        <v>302</v>
      </c>
      <c r="F41" s="504"/>
      <c r="G41" s="505" t="s">
        <v>302</v>
      </c>
      <c r="H41" s="506"/>
      <c r="I41" s="507" t="s">
        <v>302</v>
      </c>
      <c r="J41" s="508"/>
      <c r="K41" s="509" t="s">
        <v>302</v>
      </c>
      <c r="L41" s="326"/>
      <c r="M41" s="4" t="s">
        <v>21</v>
      </c>
    </row>
    <row r="42" spans="1:13" ht="20.65" customHeight="1" x14ac:dyDescent="0.3">
      <c r="A42" s="37"/>
      <c r="B42" s="6" t="s">
        <v>333</v>
      </c>
      <c r="C42" s="5"/>
      <c r="D42" s="5"/>
      <c r="E42" s="521"/>
      <c r="F42" s="521"/>
      <c r="G42" s="522"/>
      <c r="H42" s="522"/>
      <c r="I42" s="523"/>
      <c r="J42" s="523"/>
      <c r="K42" s="6"/>
      <c r="L42" s="6"/>
      <c r="M42" s="6"/>
    </row>
    <row r="43" spans="1:13" ht="20.65" customHeight="1" x14ac:dyDescent="0.3">
      <c r="A43" s="167">
        <v>15</v>
      </c>
      <c r="B43" s="532" t="s">
        <v>332</v>
      </c>
      <c r="C43" s="327"/>
      <c r="D43" s="327" t="s">
        <v>239</v>
      </c>
      <c r="E43" s="533" t="s">
        <v>302</v>
      </c>
      <c r="F43" s="534"/>
      <c r="G43" s="535" t="s">
        <v>302</v>
      </c>
      <c r="H43" s="536"/>
      <c r="I43" s="537" t="s">
        <v>302</v>
      </c>
      <c r="J43" s="538"/>
      <c r="K43" s="539" t="s">
        <v>302</v>
      </c>
      <c r="L43" s="540"/>
      <c r="M43" s="327" t="s">
        <v>21</v>
      </c>
    </row>
    <row r="44" spans="1:13" ht="20.65" customHeight="1" x14ac:dyDescent="0.3">
      <c r="A44" s="167">
        <v>16</v>
      </c>
      <c r="B44" s="532" t="s">
        <v>331</v>
      </c>
      <c r="C44" s="327"/>
      <c r="D44" s="327" t="s">
        <v>239</v>
      </c>
      <c r="E44" s="533" t="s">
        <v>302</v>
      </c>
      <c r="F44" s="534"/>
      <c r="G44" s="535" t="s">
        <v>302</v>
      </c>
      <c r="H44" s="536"/>
      <c r="I44" s="537" t="s">
        <v>302</v>
      </c>
      <c r="J44" s="538"/>
      <c r="K44" s="539" t="s">
        <v>302</v>
      </c>
      <c r="L44" s="540"/>
      <c r="M44" s="327" t="s">
        <v>21</v>
      </c>
    </row>
    <row r="45" spans="1:13" ht="20.65" customHeight="1" x14ac:dyDescent="0.3">
      <c r="A45" s="167">
        <v>17</v>
      </c>
      <c r="B45" s="532" t="s">
        <v>330</v>
      </c>
      <c r="C45" s="327"/>
      <c r="D45" s="327" t="s">
        <v>239</v>
      </c>
      <c r="E45" s="533" t="s">
        <v>302</v>
      </c>
      <c r="F45" s="534"/>
      <c r="G45" s="535" t="s">
        <v>302</v>
      </c>
      <c r="H45" s="536"/>
      <c r="I45" s="537" t="s">
        <v>302</v>
      </c>
      <c r="J45" s="538"/>
      <c r="K45" s="539" t="s">
        <v>302</v>
      </c>
      <c r="L45" s="540"/>
      <c r="M45" s="327" t="s">
        <v>21</v>
      </c>
    </row>
    <row r="46" spans="1:13" ht="20.65" customHeight="1" x14ac:dyDescent="0.3">
      <c r="A46" s="167">
        <v>18</v>
      </c>
      <c r="B46" s="532" t="s">
        <v>338</v>
      </c>
      <c r="C46" s="327" t="s">
        <v>235</v>
      </c>
      <c r="D46" s="327" t="s">
        <v>235</v>
      </c>
      <c r="E46" s="533" t="s">
        <v>302</v>
      </c>
      <c r="F46" s="534"/>
      <c r="G46" s="535" t="s">
        <v>302</v>
      </c>
      <c r="H46" s="536"/>
      <c r="I46" s="537" t="s">
        <v>302</v>
      </c>
      <c r="J46" s="538"/>
      <c r="K46" s="539" t="s">
        <v>302</v>
      </c>
      <c r="L46" s="540"/>
      <c r="M46" s="327" t="s">
        <v>21</v>
      </c>
    </row>
    <row r="47" spans="1:13" ht="20.65" customHeight="1" x14ac:dyDescent="0.3">
      <c r="A47" s="167">
        <v>19</v>
      </c>
      <c r="B47" s="532" t="s">
        <v>339</v>
      </c>
      <c r="C47" s="327" t="s">
        <v>235</v>
      </c>
      <c r="D47" s="327" t="s">
        <v>235</v>
      </c>
      <c r="E47" s="533" t="s">
        <v>302</v>
      </c>
      <c r="F47" s="534"/>
      <c r="G47" s="535" t="s">
        <v>302</v>
      </c>
      <c r="H47" s="536"/>
      <c r="I47" s="537" t="s">
        <v>302</v>
      </c>
      <c r="J47" s="538"/>
      <c r="K47" s="539" t="s">
        <v>302</v>
      </c>
      <c r="L47" s="540"/>
      <c r="M47" s="327" t="s">
        <v>21</v>
      </c>
    </row>
    <row r="48" spans="1:13" ht="20.65" customHeight="1" x14ac:dyDescent="0.3">
      <c r="A48" s="1061"/>
      <c r="B48" s="1063"/>
      <c r="C48" s="1053"/>
      <c r="D48" s="1053"/>
      <c r="E48" s="1064"/>
      <c r="F48" s="1065"/>
      <c r="G48" s="1064"/>
      <c r="H48" s="1065"/>
      <c r="I48" s="1064"/>
      <c r="J48" s="1065"/>
      <c r="K48" s="1064"/>
      <c r="L48" s="1065"/>
      <c r="M48" s="329"/>
    </row>
    <row r="49" spans="1:13" ht="20.65" customHeight="1" x14ac:dyDescent="0.3">
      <c r="A49" s="1061"/>
      <c r="B49" s="1063"/>
      <c r="C49" s="1053"/>
      <c r="D49" s="1053"/>
      <c r="E49" s="1064"/>
      <c r="F49" s="1065"/>
      <c r="G49" s="1064"/>
      <c r="H49" s="1065"/>
      <c r="I49" s="1064"/>
      <c r="J49" s="1065"/>
      <c r="K49" s="1064"/>
      <c r="L49" s="1065"/>
      <c r="M49" s="329"/>
    </row>
    <row r="50" spans="1:13" ht="20.65" customHeight="1" x14ac:dyDescent="0.3">
      <c r="A50" s="1061"/>
      <c r="B50" s="1063"/>
      <c r="C50" s="1053"/>
      <c r="D50" s="1053"/>
      <c r="E50" s="1064"/>
      <c r="F50" s="1065"/>
      <c r="G50" s="1064"/>
      <c r="H50" s="1065"/>
      <c r="I50" s="1064"/>
      <c r="J50" s="1065"/>
      <c r="K50" s="1064"/>
      <c r="L50" s="1065"/>
      <c r="M50" s="329"/>
    </row>
    <row r="51" spans="1:13" ht="20.65" customHeight="1" x14ac:dyDescent="0.3">
      <c r="A51" s="1061"/>
      <c r="B51" s="1063"/>
      <c r="C51" s="1053"/>
      <c r="D51" s="1053"/>
      <c r="E51" s="1064"/>
      <c r="F51" s="1065"/>
      <c r="G51" s="1064"/>
      <c r="H51" s="1065"/>
      <c r="I51" s="1064"/>
      <c r="J51" s="1065"/>
      <c r="K51" s="1064"/>
      <c r="L51" s="1065"/>
      <c r="M51" s="329"/>
    </row>
    <row r="52" spans="1:13" ht="20.65" customHeight="1" x14ac:dyDescent="0.3">
      <c r="A52" s="1061"/>
      <c r="B52" s="1063"/>
      <c r="C52" s="1053"/>
      <c r="D52" s="1053"/>
      <c r="E52" s="1064"/>
      <c r="F52" s="1065"/>
      <c r="G52" s="1064"/>
      <c r="H52" s="1065"/>
      <c r="I52" s="1064"/>
      <c r="J52" s="1065"/>
      <c r="K52" s="1064"/>
      <c r="L52" s="1065"/>
      <c r="M52" s="329"/>
    </row>
    <row r="54" spans="1:13" ht="20.65" customHeight="1" x14ac:dyDescent="0.3">
      <c r="A54" s="493" t="s">
        <v>0</v>
      </c>
      <c r="B54" s="326" t="s">
        <v>296</v>
      </c>
      <c r="C54" s="326" t="s">
        <v>298</v>
      </c>
      <c r="D54" s="326" t="s">
        <v>298</v>
      </c>
      <c r="E54" s="888" t="s">
        <v>300</v>
      </c>
      <c r="F54" s="888"/>
      <c r="G54" s="888"/>
      <c r="H54" s="888"/>
      <c r="I54" s="888"/>
      <c r="J54" s="888"/>
      <c r="K54" s="888"/>
      <c r="L54" s="888"/>
      <c r="M54" s="326" t="s">
        <v>9</v>
      </c>
    </row>
    <row r="55" spans="1:13" ht="20.65" customHeight="1" x14ac:dyDescent="0.3">
      <c r="A55" s="495"/>
      <c r="B55" s="360" t="s">
        <v>297</v>
      </c>
      <c r="C55" s="360" t="s">
        <v>303</v>
      </c>
      <c r="D55" s="360" t="s">
        <v>299</v>
      </c>
      <c r="E55" s="889" t="s">
        <v>4</v>
      </c>
      <c r="F55" s="889"/>
      <c r="G55" s="890" t="s">
        <v>5</v>
      </c>
      <c r="H55" s="890"/>
      <c r="I55" s="891" t="s">
        <v>6</v>
      </c>
      <c r="J55" s="891"/>
      <c r="K55" s="892" t="s">
        <v>7</v>
      </c>
      <c r="L55" s="892"/>
      <c r="M55" s="496" t="s">
        <v>11</v>
      </c>
    </row>
    <row r="56" spans="1:13" ht="18.399999999999999" customHeight="1" x14ac:dyDescent="0.3">
      <c r="A56" s="495"/>
      <c r="B56" s="497"/>
      <c r="C56" s="360" t="s">
        <v>304</v>
      </c>
      <c r="D56" s="360"/>
      <c r="E56" s="498" t="s">
        <v>336</v>
      </c>
      <c r="F56" s="498" t="s">
        <v>316</v>
      </c>
      <c r="G56" s="499" t="s">
        <v>336</v>
      </c>
      <c r="H56" s="499" t="s">
        <v>316</v>
      </c>
      <c r="I56" s="500" t="s">
        <v>336</v>
      </c>
      <c r="J56" s="500" t="s">
        <v>316</v>
      </c>
      <c r="K56" s="547" t="s">
        <v>336</v>
      </c>
      <c r="L56" s="547" t="s">
        <v>316</v>
      </c>
      <c r="M56" s="496"/>
    </row>
    <row r="57" spans="1:13" ht="19.7" customHeight="1" x14ac:dyDescent="0.3">
      <c r="A57" s="495"/>
      <c r="B57" s="497"/>
      <c r="C57" s="360"/>
      <c r="D57" s="360"/>
      <c r="E57" s="541" t="s">
        <v>337</v>
      </c>
      <c r="F57" s="542"/>
      <c r="G57" s="545" t="s">
        <v>337</v>
      </c>
      <c r="H57" s="546"/>
      <c r="I57" s="543" t="s">
        <v>337</v>
      </c>
      <c r="J57" s="544"/>
      <c r="K57" s="548" t="s">
        <v>337</v>
      </c>
      <c r="L57" s="549"/>
      <c r="M57" s="496"/>
    </row>
    <row r="58" spans="1:13" ht="20.25" customHeight="1" x14ac:dyDescent="0.3">
      <c r="A58" s="31"/>
      <c r="B58" s="7"/>
      <c r="C58" s="4"/>
      <c r="D58" s="4"/>
      <c r="E58" s="503" t="s">
        <v>302</v>
      </c>
      <c r="F58" s="504"/>
      <c r="G58" s="505" t="s">
        <v>302</v>
      </c>
      <c r="H58" s="506"/>
      <c r="I58" s="507" t="s">
        <v>302</v>
      </c>
      <c r="J58" s="508"/>
      <c r="K58" s="509" t="s">
        <v>302</v>
      </c>
      <c r="L58" s="326"/>
      <c r="M58" s="326" t="s">
        <v>21</v>
      </c>
    </row>
    <row r="59" spans="1:13" ht="20.25" customHeight="1" x14ac:dyDescent="0.3">
      <c r="A59" s="30"/>
      <c r="B59" s="10"/>
      <c r="C59" s="9"/>
      <c r="D59" s="9"/>
      <c r="E59" s="511"/>
      <c r="F59" s="512"/>
      <c r="G59" s="513"/>
      <c r="H59" s="514"/>
      <c r="I59" s="515"/>
      <c r="J59" s="516"/>
      <c r="K59" s="517"/>
      <c r="L59" s="360"/>
      <c r="M59" s="360"/>
    </row>
    <row r="60" spans="1:13" ht="20.25" customHeight="1" x14ac:dyDescent="0.3">
      <c r="A60" s="30"/>
      <c r="B60" s="10"/>
      <c r="C60" s="9"/>
      <c r="D60" s="9"/>
      <c r="E60" s="511"/>
      <c r="F60" s="512"/>
      <c r="G60" s="513"/>
      <c r="H60" s="514"/>
      <c r="I60" s="515"/>
      <c r="J60" s="516"/>
      <c r="K60" s="517"/>
      <c r="L60" s="360"/>
      <c r="M60" s="360"/>
    </row>
    <row r="61" spans="1:13" ht="20.25" customHeight="1" x14ac:dyDescent="0.3">
      <c r="A61" s="30"/>
      <c r="B61" s="10"/>
      <c r="C61" s="9"/>
      <c r="D61" s="9"/>
      <c r="E61" s="511"/>
      <c r="F61" s="512"/>
      <c r="G61" s="513"/>
      <c r="H61" s="514"/>
      <c r="I61" s="515"/>
      <c r="J61" s="516"/>
      <c r="K61" s="517"/>
      <c r="L61" s="360"/>
      <c r="M61" s="360"/>
    </row>
    <row r="62" spans="1:13" ht="20.25" customHeight="1" x14ac:dyDescent="0.3">
      <c r="A62" s="30"/>
      <c r="B62" s="10"/>
      <c r="C62" s="9"/>
      <c r="D62" s="9"/>
      <c r="E62" s="511"/>
      <c r="F62" s="512"/>
      <c r="G62" s="513"/>
      <c r="H62" s="514"/>
      <c r="I62" s="515"/>
      <c r="J62" s="516"/>
      <c r="K62" s="517"/>
      <c r="L62" s="360"/>
      <c r="M62" s="360"/>
    </row>
    <row r="63" spans="1:13" ht="20.25" customHeight="1" x14ac:dyDescent="0.3">
      <c r="A63" s="30"/>
      <c r="B63" s="10"/>
      <c r="C63" s="9"/>
      <c r="D63" s="9"/>
      <c r="E63" s="511"/>
      <c r="F63" s="512"/>
      <c r="G63" s="513"/>
      <c r="H63" s="514"/>
      <c r="I63" s="515"/>
      <c r="J63" s="516"/>
      <c r="K63" s="517"/>
      <c r="L63" s="360"/>
      <c r="M63" s="360"/>
    </row>
    <row r="64" spans="1:13" ht="20.25" customHeight="1" x14ac:dyDescent="0.3">
      <c r="A64" s="30"/>
      <c r="B64" s="10"/>
      <c r="C64" s="9"/>
      <c r="D64" s="9"/>
      <c r="E64" s="511"/>
      <c r="F64" s="512"/>
      <c r="G64" s="513"/>
      <c r="H64" s="514"/>
      <c r="I64" s="515"/>
      <c r="J64" s="516"/>
      <c r="K64" s="517"/>
      <c r="L64" s="360"/>
      <c r="M64" s="360"/>
    </row>
    <row r="65" spans="1:13" ht="20.25" customHeight="1" x14ac:dyDescent="0.3">
      <c r="A65" s="30"/>
      <c r="B65" s="10"/>
      <c r="C65" s="9"/>
      <c r="D65" s="9"/>
      <c r="E65" s="511"/>
      <c r="F65" s="512"/>
      <c r="G65" s="513"/>
      <c r="H65" s="514"/>
      <c r="I65" s="515"/>
      <c r="J65" s="516"/>
      <c r="K65" s="517"/>
      <c r="L65" s="360"/>
      <c r="M65" s="360"/>
    </row>
    <row r="66" spans="1:13" ht="20.25" customHeight="1" x14ac:dyDescent="0.3">
      <c r="A66" s="30"/>
      <c r="B66" s="10"/>
      <c r="C66" s="9"/>
      <c r="D66" s="9"/>
      <c r="E66" s="511"/>
      <c r="F66" s="512"/>
      <c r="G66" s="513"/>
      <c r="H66" s="514"/>
      <c r="I66" s="515"/>
      <c r="J66" s="516"/>
      <c r="K66" s="517"/>
      <c r="L66" s="360"/>
      <c r="M66" s="360"/>
    </row>
    <row r="67" spans="1:13" ht="20.25" customHeight="1" x14ac:dyDescent="0.3">
      <c r="A67" s="30"/>
      <c r="B67" s="10"/>
      <c r="C67" s="9"/>
      <c r="D67" s="9"/>
      <c r="E67" s="511"/>
      <c r="F67" s="512"/>
      <c r="G67" s="513"/>
      <c r="H67" s="514"/>
      <c r="I67" s="515"/>
      <c r="J67" s="516"/>
      <c r="K67" s="517"/>
      <c r="L67" s="360"/>
      <c r="M67" s="360"/>
    </row>
    <row r="68" spans="1:13" ht="20.25" customHeight="1" x14ac:dyDescent="0.3">
      <c r="A68" s="30"/>
      <c r="B68" s="10"/>
      <c r="C68" s="9"/>
      <c r="D68" s="9"/>
      <c r="E68" s="511"/>
      <c r="F68" s="512"/>
      <c r="G68" s="513"/>
      <c r="H68" s="514"/>
      <c r="I68" s="515"/>
      <c r="J68" s="516"/>
      <c r="K68" s="517"/>
      <c r="L68" s="360"/>
      <c r="M68" s="360"/>
    </row>
    <row r="69" spans="1:13" ht="20.25" customHeight="1" x14ac:dyDescent="0.3">
      <c r="A69" s="30"/>
      <c r="B69" s="10"/>
      <c r="C69" s="9"/>
      <c r="D69" s="9"/>
      <c r="E69" s="511"/>
      <c r="F69" s="512"/>
      <c r="G69" s="513"/>
      <c r="H69" s="514"/>
      <c r="I69" s="515"/>
      <c r="J69" s="516"/>
      <c r="K69" s="517"/>
      <c r="L69" s="360"/>
      <c r="M69" s="360"/>
    </row>
    <row r="70" spans="1:13" ht="20.25" customHeight="1" x14ac:dyDescent="0.3">
      <c r="A70" s="30"/>
      <c r="B70" s="10"/>
      <c r="C70" s="9"/>
      <c r="D70" s="9"/>
      <c r="E70" s="511"/>
      <c r="F70" s="512"/>
      <c r="G70" s="513"/>
      <c r="H70" s="514"/>
      <c r="I70" s="515"/>
      <c r="J70" s="516"/>
      <c r="K70" s="517"/>
      <c r="L70" s="360"/>
      <c r="M70" s="360"/>
    </row>
    <row r="71" spans="1:13" ht="20.25" customHeight="1" x14ac:dyDescent="0.3">
      <c r="A71" s="30"/>
      <c r="B71" s="10"/>
      <c r="C71" s="9"/>
      <c r="D71" s="9"/>
      <c r="E71" s="511"/>
      <c r="F71" s="512"/>
      <c r="G71" s="513"/>
      <c r="H71" s="514"/>
      <c r="I71" s="515"/>
      <c r="J71" s="516"/>
      <c r="K71" s="517"/>
      <c r="L71" s="360"/>
      <c r="M71" s="360"/>
    </row>
    <row r="72" spans="1:13" ht="20.25" customHeight="1" x14ac:dyDescent="0.3">
      <c r="A72" s="30"/>
      <c r="B72" s="10"/>
      <c r="C72" s="9"/>
      <c r="D72" s="9"/>
      <c r="E72" s="511"/>
      <c r="F72" s="512"/>
      <c r="G72" s="513"/>
      <c r="H72" s="514"/>
      <c r="I72" s="515"/>
      <c r="J72" s="516"/>
      <c r="K72" s="517"/>
      <c r="L72" s="360"/>
      <c r="M72" s="360"/>
    </row>
    <row r="73" spans="1:13" ht="20.65" customHeight="1" x14ac:dyDescent="0.3">
      <c r="A73" s="37"/>
      <c r="B73" s="6"/>
      <c r="C73" s="5"/>
      <c r="D73" s="5"/>
      <c r="E73" s="521"/>
      <c r="F73" s="521"/>
      <c r="G73" s="522"/>
      <c r="H73" s="522"/>
      <c r="I73" s="523"/>
      <c r="J73" s="523"/>
      <c r="K73" s="6"/>
      <c r="L73" s="6"/>
      <c r="M73" s="6"/>
    </row>
  </sheetData>
  <mergeCells count="20">
    <mergeCell ref="V6:X6"/>
    <mergeCell ref="Y6:AA6"/>
    <mergeCell ref="AB6:AD6"/>
    <mergeCell ref="S6:U6"/>
    <mergeCell ref="S5:AD5"/>
    <mergeCell ref="E54:L54"/>
    <mergeCell ref="E55:F55"/>
    <mergeCell ref="G55:H55"/>
    <mergeCell ref="I55:J55"/>
    <mergeCell ref="K55:L55"/>
    <mergeCell ref="E5:L5"/>
    <mergeCell ref="E6:F6"/>
    <mergeCell ref="G6:H6"/>
    <mergeCell ref="I6:J6"/>
    <mergeCell ref="K6:L6"/>
    <mergeCell ref="E27:L27"/>
    <mergeCell ref="E28:F28"/>
    <mergeCell ref="G28:H28"/>
    <mergeCell ref="I28:J28"/>
    <mergeCell ref="K28:L2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3:Q40"/>
  <sheetViews>
    <sheetView view="pageBreakPreview" topLeftCell="A10" zoomScaleNormal="120" zoomScaleSheetLayoutView="100" workbookViewId="0">
      <selection activeCell="F23" sqref="F23"/>
    </sheetView>
  </sheetViews>
  <sheetFormatPr defaultColWidth="9" defaultRowHeight="18.75" x14ac:dyDescent="0.3"/>
  <cols>
    <col min="1" max="1" width="5.42578125" style="489" customWidth="1"/>
    <col min="2" max="2" width="18.28515625" style="57" customWidth="1"/>
    <col min="3" max="3" width="24.85546875" style="57" customWidth="1"/>
    <col min="4" max="4" width="11.7109375" style="56" customWidth="1"/>
    <col min="5" max="5" width="7.28515625" style="57" customWidth="1"/>
    <col min="6" max="6" width="6.5703125" style="57" customWidth="1"/>
    <col min="7" max="7" width="6.140625" style="57" customWidth="1"/>
    <col min="8" max="8" width="7.140625" style="57" customWidth="1"/>
    <col min="9" max="9" width="6.5703125" style="57" customWidth="1"/>
    <col min="10" max="10" width="6.140625" style="57" customWidth="1"/>
    <col min="11" max="11" width="7.42578125" style="57" customWidth="1"/>
    <col min="12" max="12" width="7.140625" style="57" customWidth="1"/>
    <col min="13" max="13" width="6.42578125" style="57" customWidth="1"/>
    <col min="14" max="14" width="6.140625" style="57" customWidth="1"/>
    <col min="15" max="15" width="6.5703125" style="57" customWidth="1"/>
    <col min="16" max="16" width="6.140625" style="57" customWidth="1"/>
    <col min="17" max="17" width="7.140625" style="57" customWidth="1"/>
    <col min="18" max="16384" width="9" style="57"/>
  </cols>
  <sheetData>
    <row r="3" spans="1:17" ht="21" x14ac:dyDescent="0.3">
      <c r="D3" s="488" t="s">
        <v>341</v>
      </c>
    </row>
    <row r="5" spans="1:17" x14ac:dyDescent="0.3">
      <c r="A5" s="491" t="s">
        <v>0</v>
      </c>
      <c r="B5" s="64" t="s">
        <v>171</v>
      </c>
      <c r="C5" s="64" t="s">
        <v>3</v>
      </c>
      <c r="D5" s="64" t="s">
        <v>17</v>
      </c>
      <c r="E5" s="893" t="s">
        <v>8</v>
      </c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5"/>
      <c r="Q5" s="64" t="s">
        <v>40</v>
      </c>
    </row>
    <row r="6" spans="1:17" x14ac:dyDescent="0.3">
      <c r="A6" s="490"/>
      <c r="B6" s="65"/>
      <c r="C6" s="65"/>
      <c r="D6" s="65" t="s">
        <v>16</v>
      </c>
      <c r="E6" s="1131" t="s">
        <v>4</v>
      </c>
      <c r="F6" s="1132"/>
      <c r="G6" s="1133"/>
      <c r="H6" s="1134" t="s">
        <v>5</v>
      </c>
      <c r="I6" s="1135"/>
      <c r="J6" s="1136"/>
      <c r="K6" s="1137" t="s">
        <v>6</v>
      </c>
      <c r="L6" s="1138"/>
      <c r="M6" s="1139"/>
      <c r="N6" s="1144" t="s">
        <v>7</v>
      </c>
      <c r="O6" s="1145"/>
      <c r="P6" s="1146"/>
      <c r="Q6" s="65" t="s">
        <v>39</v>
      </c>
    </row>
    <row r="7" spans="1:17" x14ac:dyDescent="0.3">
      <c r="A7" s="492"/>
      <c r="B7" s="67"/>
      <c r="C7" s="67"/>
      <c r="D7" s="67"/>
      <c r="E7" s="1151" t="s">
        <v>76</v>
      </c>
      <c r="F7" s="1151" t="s">
        <v>513</v>
      </c>
      <c r="G7" s="1152" t="s">
        <v>35</v>
      </c>
      <c r="H7" s="1151" t="s">
        <v>76</v>
      </c>
      <c r="I7" s="1151" t="s">
        <v>513</v>
      </c>
      <c r="J7" s="1153" t="s">
        <v>35</v>
      </c>
      <c r="K7" s="1151" t="s">
        <v>76</v>
      </c>
      <c r="L7" s="1151" t="s">
        <v>513</v>
      </c>
      <c r="M7" s="1154"/>
      <c r="N7" s="1151" t="s">
        <v>76</v>
      </c>
      <c r="O7" s="1151" t="s">
        <v>513</v>
      </c>
      <c r="P7" s="1155" t="s">
        <v>35</v>
      </c>
      <c r="Q7" s="67" t="s">
        <v>512</v>
      </c>
    </row>
    <row r="8" spans="1:17" ht="19.149999999999999" customHeight="1" x14ac:dyDescent="0.3">
      <c r="A8" s="491">
        <v>1</v>
      </c>
      <c r="B8" s="69" t="s">
        <v>507</v>
      </c>
      <c r="C8" s="69" t="s">
        <v>346</v>
      </c>
      <c r="D8" s="64" t="s">
        <v>344</v>
      </c>
      <c r="E8" s="1140"/>
      <c r="F8" s="1117">
        <v>0</v>
      </c>
      <c r="G8" s="273"/>
      <c r="H8" s="1140"/>
      <c r="I8" s="1118">
        <v>3</v>
      </c>
      <c r="J8" s="260"/>
      <c r="K8" s="1140"/>
      <c r="L8" s="1119">
        <v>3</v>
      </c>
      <c r="M8" s="266"/>
      <c r="N8" s="1140"/>
      <c r="O8" s="1140"/>
      <c r="P8" s="1147"/>
      <c r="Q8" s="64" t="s">
        <v>21</v>
      </c>
    </row>
    <row r="9" spans="1:17" x14ac:dyDescent="0.3">
      <c r="A9" s="490"/>
      <c r="B9" s="66" t="s">
        <v>508</v>
      </c>
      <c r="C9" s="155" t="s">
        <v>342</v>
      </c>
      <c r="D9" s="93" t="s">
        <v>345</v>
      </c>
      <c r="E9" s="1142"/>
      <c r="F9" s="1124">
        <v>0</v>
      </c>
      <c r="G9" s="292"/>
      <c r="H9" s="1142"/>
      <c r="I9" s="1125">
        <v>1</v>
      </c>
      <c r="J9" s="284"/>
      <c r="K9" s="1142"/>
      <c r="L9" s="1126">
        <v>1</v>
      </c>
      <c r="M9" s="280"/>
      <c r="N9" s="1142"/>
      <c r="O9" s="1142"/>
      <c r="P9" s="1148"/>
      <c r="Q9" s="93" t="s">
        <v>21</v>
      </c>
    </row>
    <row r="10" spans="1:17" x14ac:dyDescent="0.3">
      <c r="A10" s="490"/>
      <c r="B10" s="66" t="s">
        <v>509</v>
      </c>
      <c r="C10" s="68"/>
      <c r="D10" s="67"/>
      <c r="E10" s="1143"/>
      <c r="F10" s="1127"/>
      <c r="G10" s="275"/>
      <c r="H10" s="1143"/>
      <c r="I10" s="1128"/>
      <c r="J10" s="262"/>
      <c r="K10" s="1143"/>
      <c r="L10" s="1129"/>
      <c r="M10" s="268"/>
      <c r="N10" s="1143"/>
      <c r="O10" s="1143"/>
      <c r="P10" s="1149"/>
      <c r="Q10" s="67"/>
    </row>
    <row r="11" spans="1:17" x14ac:dyDescent="0.3">
      <c r="A11" s="491">
        <v>2</v>
      </c>
      <c r="B11" s="69" t="s">
        <v>343</v>
      </c>
      <c r="C11" s="69" t="s">
        <v>510</v>
      </c>
      <c r="D11" s="64" t="s">
        <v>222</v>
      </c>
      <c r="E11" s="1140"/>
      <c r="F11" s="1117"/>
      <c r="G11" s="273"/>
      <c r="H11" s="1140"/>
      <c r="I11" s="1118"/>
      <c r="J11" s="260"/>
      <c r="K11" s="1140"/>
      <c r="L11" s="1119"/>
      <c r="M11" s="266"/>
      <c r="N11" s="1140"/>
      <c r="O11" s="1140"/>
      <c r="P11" s="1147"/>
      <c r="Q11" s="64" t="s">
        <v>21</v>
      </c>
    </row>
    <row r="12" spans="1:17" x14ac:dyDescent="0.3">
      <c r="A12" s="490"/>
      <c r="B12" s="66"/>
      <c r="C12" s="630" t="s">
        <v>511</v>
      </c>
      <c r="D12" s="110"/>
      <c r="E12" s="1141"/>
      <c r="F12" s="1121"/>
      <c r="G12" s="627"/>
      <c r="H12" s="1141"/>
      <c r="I12" s="1122"/>
      <c r="J12" s="628"/>
      <c r="K12" s="1141"/>
      <c r="L12" s="1123"/>
      <c r="M12" s="629"/>
      <c r="N12" s="1141"/>
      <c r="O12" s="1141"/>
      <c r="P12" s="1150"/>
      <c r="Q12" s="110"/>
    </row>
    <row r="13" spans="1:17" ht="19.7" customHeight="1" x14ac:dyDescent="0.3">
      <c r="A13" s="490"/>
      <c r="B13" s="66"/>
      <c r="C13" s="155" t="s">
        <v>510</v>
      </c>
      <c r="D13" s="93" t="s">
        <v>222</v>
      </c>
      <c r="E13" s="1142"/>
      <c r="F13" s="1124"/>
      <c r="G13" s="292"/>
      <c r="H13" s="1142"/>
      <c r="I13" s="1125"/>
      <c r="J13" s="284"/>
      <c r="K13" s="1142"/>
      <c r="L13" s="1126"/>
      <c r="M13" s="280"/>
      <c r="N13" s="1142"/>
      <c r="O13" s="1142"/>
      <c r="P13" s="1148"/>
      <c r="Q13" s="93" t="s">
        <v>21</v>
      </c>
    </row>
    <row r="14" spans="1:17" ht="19.7" customHeight="1" x14ac:dyDescent="0.3">
      <c r="A14" s="492"/>
      <c r="B14" s="68"/>
      <c r="C14" s="68" t="s">
        <v>514</v>
      </c>
      <c r="D14" s="67"/>
      <c r="E14" s="1143"/>
      <c r="F14" s="1127"/>
      <c r="G14" s="275"/>
      <c r="H14" s="1143"/>
      <c r="I14" s="1128"/>
      <c r="J14" s="262"/>
      <c r="K14" s="1143"/>
      <c r="L14" s="1129"/>
      <c r="M14" s="268"/>
      <c r="N14" s="1143"/>
      <c r="O14" s="1143"/>
      <c r="P14" s="1149"/>
      <c r="Q14" s="67"/>
    </row>
    <row r="15" spans="1:17" ht="19.7" customHeight="1" x14ac:dyDescent="0.3">
      <c r="A15" s="1120"/>
      <c r="B15" s="165"/>
      <c r="C15" s="165"/>
      <c r="D15" s="101"/>
      <c r="E15" s="669"/>
      <c r="F15" s="669"/>
      <c r="G15" s="669"/>
      <c r="H15" s="669"/>
      <c r="I15" s="669"/>
      <c r="J15" s="669"/>
      <c r="K15" s="669"/>
      <c r="L15" s="669"/>
      <c r="M15" s="669"/>
      <c r="N15" s="669"/>
      <c r="O15" s="669"/>
      <c r="P15" s="669"/>
      <c r="Q15" s="669"/>
    </row>
    <row r="16" spans="1:17" ht="19.7" customHeight="1" x14ac:dyDescent="0.3">
      <c r="A16" s="1120"/>
      <c r="B16" s="165"/>
      <c r="C16" s="165"/>
      <c r="D16" s="101"/>
      <c r="E16" s="669"/>
      <c r="F16" s="669"/>
      <c r="G16" s="669"/>
      <c r="H16" s="669"/>
      <c r="I16" s="669"/>
      <c r="J16" s="669"/>
      <c r="K16" s="669"/>
      <c r="L16" s="669"/>
      <c r="M16" s="669"/>
      <c r="N16" s="669"/>
      <c r="O16" s="669"/>
      <c r="P16" s="669"/>
      <c r="Q16" s="669"/>
    </row>
    <row r="17" spans="1:17" ht="19.7" customHeight="1" x14ac:dyDescent="0.3">
      <c r="A17" s="1120"/>
      <c r="B17" s="165"/>
      <c r="C17" s="165"/>
      <c r="D17" s="101"/>
      <c r="E17" s="669"/>
      <c r="F17" s="669"/>
      <c r="G17" s="669"/>
      <c r="H17" s="669"/>
      <c r="I17" s="669"/>
      <c r="J17" s="669"/>
      <c r="K17" s="669"/>
      <c r="L17" s="669"/>
      <c r="M17" s="669"/>
      <c r="N17" s="669"/>
      <c r="O17" s="669"/>
      <c r="P17" s="669"/>
      <c r="Q17" s="669"/>
    </row>
    <row r="18" spans="1:17" x14ac:dyDescent="0.3">
      <c r="E18" s="1130"/>
      <c r="F18" s="1130"/>
      <c r="G18" s="1130"/>
      <c r="H18" s="1130"/>
      <c r="I18" s="1130"/>
      <c r="J18" s="1130"/>
      <c r="K18" s="1130"/>
      <c r="L18" s="1130"/>
      <c r="M18" s="1130"/>
      <c r="N18" s="1130"/>
      <c r="O18" s="1130"/>
      <c r="P18" s="1130"/>
      <c r="Q18" s="1130"/>
    </row>
    <row r="19" spans="1:17" x14ac:dyDescent="0.3">
      <c r="E19" s="1130"/>
      <c r="F19" s="1130"/>
      <c r="G19" s="1130"/>
      <c r="H19" s="1130"/>
      <c r="I19" s="1130"/>
      <c r="J19" s="1130"/>
      <c r="K19" s="1130"/>
      <c r="L19" s="1130"/>
      <c r="M19" s="1130"/>
      <c r="N19" s="1130"/>
      <c r="O19" s="1130"/>
      <c r="P19" s="1130"/>
      <c r="Q19" s="1130"/>
    </row>
    <row r="20" spans="1:17" x14ac:dyDescent="0.3">
      <c r="E20" s="1130"/>
      <c r="F20" s="1130"/>
      <c r="G20" s="1130"/>
      <c r="H20" s="1130"/>
      <c r="I20" s="1130"/>
      <c r="J20" s="1130"/>
      <c r="K20" s="1130"/>
      <c r="L20" s="1130"/>
      <c r="M20" s="1130"/>
      <c r="N20" s="1130"/>
      <c r="O20" s="1130"/>
      <c r="P20" s="1130"/>
      <c r="Q20" s="1130"/>
    </row>
    <row r="21" spans="1:17" x14ac:dyDescent="0.3">
      <c r="E21" s="1130"/>
      <c r="F21" s="1130"/>
      <c r="G21" s="1130"/>
      <c r="H21" s="1130"/>
      <c r="I21" s="1130"/>
      <c r="J21" s="1130"/>
      <c r="K21" s="1130"/>
      <c r="L21" s="1130"/>
      <c r="M21" s="1130"/>
      <c r="N21" s="1130"/>
      <c r="O21" s="1130"/>
      <c r="P21" s="1130"/>
      <c r="Q21" s="1130"/>
    </row>
    <row r="22" spans="1:17" x14ac:dyDescent="0.3">
      <c r="E22" s="1130"/>
      <c r="F22" s="1130"/>
      <c r="G22" s="1130"/>
      <c r="H22" s="1130"/>
      <c r="I22" s="1130"/>
      <c r="J22" s="1130"/>
      <c r="K22" s="1130"/>
      <c r="L22" s="1130"/>
      <c r="M22" s="1130"/>
      <c r="N22" s="1130"/>
      <c r="O22" s="1130"/>
      <c r="P22" s="1130"/>
      <c r="Q22" s="1130"/>
    </row>
    <row r="23" spans="1:17" x14ac:dyDescent="0.3">
      <c r="E23" s="1130"/>
      <c r="F23" s="1130"/>
      <c r="G23" s="1130"/>
      <c r="H23" s="1130"/>
      <c r="I23" s="1130"/>
      <c r="J23" s="1130"/>
      <c r="K23" s="1130"/>
      <c r="L23" s="1130"/>
      <c r="M23" s="1130"/>
      <c r="N23" s="1130"/>
      <c r="O23" s="1130"/>
      <c r="P23" s="1130"/>
      <c r="Q23" s="1130"/>
    </row>
    <row r="24" spans="1:17" x14ac:dyDescent="0.3"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</row>
    <row r="25" spans="1:17" x14ac:dyDescent="0.3">
      <c r="E25" s="1130"/>
      <c r="F25" s="1130"/>
      <c r="G25" s="1130"/>
      <c r="H25" s="1130"/>
      <c r="I25" s="1130"/>
      <c r="J25" s="1130"/>
      <c r="K25" s="1130"/>
      <c r="L25" s="1130"/>
      <c r="M25" s="1130"/>
      <c r="N25" s="1130"/>
      <c r="O25" s="1130"/>
      <c r="P25" s="1130"/>
      <c r="Q25" s="1130"/>
    </row>
    <row r="26" spans="1:17" x14ac:dyDescent="0.3">
      <c r="E26" s="1130"/>
      <c r="F26" s="1130"/>
      <c r="G26" s="1130"/>
      <c r="H26" s="1130"/>
      <c r="I26" s="1130"/>
      <c r="J26" s="1130"/>
      <c r="K26" s="1130"/>
      <c r="L26" s="1130"/>
      <c r="M26" s="1130"/>
      <c r="N26" s="1130"/>
      <c r="O26" s="1130"/>
      <c r="P26" s="1130"/>
      <c r="Q26" s="1130"/>
    </row>
    <row r="27" spans="1:17" x14ac:dyDescent="0.3">
      <c r="E27" s="1130"/>
      <c r="F27" s="1130"/>
      <c r="G27" s="1130"/>
      <c r="H27" s="1130"/>
      <c r="I27" s="1130"/>
      <c r="J27" s="1130"/>
      <c r="K27" s="1130"/>
      <c r="L27" s="1130"/>
      <c r="M27" s="1130"/>
      <c r="N27" s="1130"/>
      <c r="O27" s="1130"/>
      <c r="P27" s="1130"/>
      <c r="Q27" s="1130"/>
    </row>
    <row r="28" spans="1:17" x14ac:dyDescent="0.3">
      <c r="E28" s="1130"/>
      <c r="F28" s="1130"/>
      <c r="G28" s="1130"/>
      <c r="H28" s="1130"/>
      <c r="I28" s="1130"/>
      <c r="J28" s="1130"/>
      <c r="K28" s="1130"/>
      <c r="L28" s="1130"/>
      <c r="M28" s="1130"/>
      <c r="N28" s="1130"/>
      <c r="O28" s="1130"/>
      <c r="P28" s="1130"/>
      <c r="Q28" s="1130"/>
    </row>
    <row r="29" spans="1:17" x14ac:dyDescent="0.3">
      <c r="E29" s="1130"/>
      <c r="F29" s="1130"/>
      <c r="G29" s="1130"/>
      <c r="H29" s="1130"/>
      <c r="I29" s="1130"/>
      <c r="J29" s="1130"/>
      <c r="K29" s="1130"/>
      <c r="L29" s="1130"/>
      <c r="M29" s="1130"/>
      <c r="N29" s="1130"/>
      <c r="O29" s="1130"/>
      <c r="P29" s="1130"/>
      <c r="Q29" s="1130"/>
    </row>
    <row r="30" spans="1:17" x14ac:dyDescent="0.3"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1:17" x14ac:dyDescent="0.3">
      <c r="D31" s="798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7" x14ac:dyDescent="0.3">
      <c r="C32" s="56"/>
      <c r="D32" s="56" t="s">
        <v>4</v>
      </c>
      <c r="E32" s="56" t="s">
        <v>5</v>
      </c>
      <c r="F32" s="56" t="s">
        <v>6</v>
      </c>
      <c r="G32" s="56"/>
      <c r="H32" s="56"/>
    </row>
    <row r="33" spans="3:13" x14ac:dyDescent="0.3">
      <c r="C33" s="798" t="s">
        <v>432</v>
      </c>
      <c r="D33" s="56">
        <v>0</v>
      </c>
      <c r="E33" s="56">
        <v>3</v>
      </c>
      <c r="F33" s="56">
        <v>3</v>
      </c>
      <c r="G33" s="56"/>
      <c r="H33" s="56"/>
      <c r="I33" s="56"/>
      <c r="J33" s="56"/>
      <c r="K33" s="56"/>
      <c r="L33" s="56"/>
      <c r="M33" s="56"/>
    </row>
    <row r="34" spans="3:13" x14ac:dyDescent="0.3">
      <c r="C34" s="798" t="s">
        <v>433</v>
      </c>
      <c r="D34" s="56">
        <v>0</v>
      </c>
      <c r="E34" s="56">
        <v>1</v>
      </c>
      <c r="F34" s="56">
        <v>1</v>
      </c>
      <c r="G34" s="56"/>
      <c r="H34" s="56"/>
      <c r="I34" s="56"/>
      <c r="J34" s="56"/>
      <c r="K34" s="56"/>
      <c r="L34" s="56"/>
      <c r="M34" s="56"/>
    </row>
    <row r="38" spans="3:13" x14ac:dyDescent="0.3">
      <c r="C38" s="56"/>
      <c r="D38" s="56" t="s">
        <v>4</v>
      </c>
      <c r="E38" s="56" t="s">
        <v>5</v>
      </c>
      <c r="F38" s="56" t="s">
        <v>6</v>
      </c>
      <c r="G38" s="56"/>
      <c r="H38" s="56"/>
    </row>
    <row r="39" spans="3:13" x14ac:dyDescent="0.3">
      <c r="C39" s="798" t="s">
        <v>506</v>
      </c>
      <c r="D39" s="56">
        <v>100</v>
      </c>
      <c r="E39" s="56">
        <v>100</v>
      </c>
      <c r="F39" s="56">
        <v>100</v>
      </c>
      <c r="G39" s="56"/>
      <c r="H39" s="56"/>
    </row>
    <row r="40" spans="3:13" x14ac:dyDescent="0.3">
      <c r="C40" s="798" t="s">
        <v>505</v>
      </c>
      <c r="D40" s="56">
        <v>100</v>
      </c>
      <c r="E40" s="56">
        <v>100</v>
      </c>
      <c r="F40" s="56">
        <v>100</v>
      </c>
      <c r="G40" s="56"/>
      <c r="H40" s="56"/>
    </row>
  </sheetData>
  <mergeCells count="5">
    <mergeCell ref="E5:P5"/>
    <mergeCell ref="E6:G6"/>
    <mergeCell ref="H6:J6"/>
    <mergeCell ref="K6:M6"/>
    <mergeCell ref="N6:P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3:Q37"/>
  <sheetViews>
    <sheetView view="pageBreakPreview" topLeftCell="A13" zoomScaleNormal="100" zoomScaleSheetLayoutView="100" workbookViewId="0">
      <selection activeCell="K28" sqref="K28"/>
    </sheetView>
  </sheetViews>
  <sheetFormatPr defaultColWidth="9" defaultRowHeight="18.75" x14ac:dyDescent="0.3"/>
  <cols>
    <col min="1" max="1" width="4.28515625" style="29" customWidth="1"/>
    <col min="2" max="2" width="19.7109375" style="2" customWidth="1"/>
    <col min="3" max="3" width="26" style="2" customWidth="1"/>
    <col min="4" max="4" width="11" style="2" customWidth="1"/>
    <col min="5" max="5" width="6.7109375" style="3" customWidth="1"/>
    <col min="6" max="6" width="7.28515625" style="3" customWidth="1"/>
    <col min="7" max="7" width="5.85546875" style="3" customWidth="1"/>
    <col min="8" max="8" width="6.5703125" style="3" customWidth="1"/>
    <col min="9" max="9" width="6.85546875" style="3" customWidth="1"/>
    <col min="10" max="10" width="6.42578125" style="3" customWidth="1"/>
    <col min="11" max="12" width="6.7109375" style="3" customWidth="1"/>
    <col min="13" max="13" width="5.7109375" style="3" customWidth="1"/>
    <col min="14" max="14" width="6.42578125" style="3" customWidth="1"/>
    <col min="15" max="15" width="6.85546875" style="3" customWidth="1"/>
    <col min="16" max="16" width="5.85546875" style="3" customWidth="1"/>
    <col min="17" max="17" width="6.28515625" style="3" customWidth="1"/>
    <col min="18" max="16384" width="9" style="2"/>
  </cols>
  <sheetData>
    <row r="3" spans="1:17" ht="21" x14ac:dyDescent="0.3">
      <c r="E3" s="552"/>
      <c r="G3" s="552" t="s">
        <v>367</v>
      </c>
    </row>
    <row r="4" spans="1:17" ht="15" customHeight="1" x14ac:dyDescent="0.3"/>
    <row r="5" spans="1:17" x14ac:dyDescent="0.3">
      <c r="A5" s="31" t="s">
        <v>0</v>
      </c>
      <c r="B5" s="4" t="s">
        <v>347</v>
      </c>
      <c r="C5" s="4" t="s">
        <v>3</v>
      </c>
      <c r="D5" s="4" t="s">
        <v>17</v>
      </c>
      <c r="E5" s="880" t="s">
        <v>8</v>
      </c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81"/>
      <c r="Q5" s="4" t="s">
        <v>40</v>
      </c>
    </row>
    <row r="6" spans="1:17" ht="17.649999999999999" customHeight="1" x14ac:dyDescent="0.3">
      <c r="A6" s="30"/>
      <c r="B6" s="9"/>
      <c r="C6" s="9"/>
      <c r="D6" s="9" t="s">
        <v>16</v>
      </c>
      <c r="E6" s="340"/>
      <c r="F6" s="767" t="s">
        <v>4</v>
      </c>
      <c r="G6" s="341"/>
      <c r="H6" s="336"/>
      <c r="I6" s="772" t="s">
        <v>5</v>
      </c>
      <c r="J6" s="337"/>
      <c r="K6" s="332"/>
      <c r="L6" s="776" t="s">
        <v>358</v>
      </c>
      <c r="M6" s="333"/>
      <c r="N6" s="324"/>
      <c r="O6" s="27" t="s">
        <v>7</v>
      </c>
      <c r="P6" s="325"/>
      <c r="Q6" s="9" t="s">
        <v>39</v>
      </c>
    </row>
    <row r="7" spans="1:17" x14ac:dyDescent="0.3">
      <c r="A7" s="30"/>
      <c r="B7" s="9"/>
      <c r="C7" s="9"/>
      <c r="D7" s="9"/>
      <c r="E7" s="553" t="s">
        <v>38</v>
      </c>
      <c r="F7" s="553" t="s">
        <v>38</v>
      </c>
      <c r="G7" s="768" t="s">
        <v>35</v>
      </c>
      <c r="H7" s="553" t="s">
        <v>38</v>
      </c>
      <c r="I7" s="553" t="s">
        <v>38</v>
      </c>
      <c r="J7" s="773" t="s">
        <v>35</v>
      </c>
      <c r="K7" s="553" t="s">
        <v>38</v>
      </c>
      <c r="L7" s="553" t="s">
        <v>38</v>
      </c>
      <c r="M7" s="778" t="s">
        <v>35</v>
      </c>
      <c r="N7" s="553" t="s">
        <v>38</v>
      </c>
      <c r="O7" s="553" t="s">
        <v>38</v>
      </c>
      <c r="P7" s="553" t="s">
        <v>35</v>
      </c>
      <c r="Q7" s="9" t="s">
        <v>11</v>
      </c>
    </row>
    <row r="8" spans="1:17" x14ac:dyDescent="0.3">
      <c r="A8" s="37"/>
      <c r="B8" s="5"/>
      <c r="C8" s="5"/>
      <c r="D8" s="5"/>
      <c r="E8" s="554" t="s">
        <v>76</v>
      </c>
      <c r="F8" s="554" t="s">
        <v>77</v>
      </c>
      <c r="G8" s="769"/>
      <c r="H8" s="554" t="s">
        <v>76</v>
      </c>
      <c r="I8" s="554" t="s">
        <v>77</v>
      </c>
      <c r="J8" s="774"/>
      <c r="K8" s="554" t="s">
        <v>76</v>
      </c>
      <c r="L8" s="554" t="s">
        <v>77</v>
      </c>
      <c r="M8" s="779"/>
      <c r="N8" s="554" t="s">
        <v>76</v>
      </c>
      <c r="O8" s="554" t="s">
        <v>77</v>
      </c>
      <c r="P8" s="554"/>
      <c r="Q8" s="5"/>
    </row>
    <row r="9" spans="1:17" x14ac:dyDescent="0.3">
      <c r="A9" s="30">
        <v>1</v>
      </c>
      <c r="B9" s="10" t="s">
        <v>359</v>
      </c>
      <c r="C9" s="10" t="s">
        <v>361</v>
      </c>
      <c r="D9" s="9" t="s">
        <v>222</v>
      </c>
      <c r="E9" s="9">
        <v>3</v>
      </c>
      <c r="F9" s="9">
        <v>3</v>
      </c>
      <c r="G9" s="770">
        <f>F9/E9*100</f>
        <v>100</v>
      </c>
      <c r="H9" s="656">
        <v>3</v>
      </c>
      <c r="I9" s="656">
        <v>3</v>
      </c>
      <c r="J9" s="775">
        <f>I9/H9*100</f>
        <v>100</v>
      </c>
      <c r="K9" s="656">
        <v>15</v>
      </c>
      <c r="L9" s="656">
        <v>15</v>
      </c>
      <c r="M9" s="777">
        <f>L9/K9*100</f>
        <v>100</v>
      </c>
      <c r="N9" s="781"/>
      <c r="O9" s="328" t="s">
        <v>18</v>
      </c>
      <c r="P9" s="784"/>
      <c r="Q9" s="9" t="s">
        <v>21</v>
      </c>
    </row>
    <row r="10" spans="1:17" x14ac:dyDescent="0.3">
      <c r="A10" s="30"/>
      <c r="B10" s="10" t="s">
        <v>360</v>
      </c>
      <c r="C10" s="10" t="s">
        <v>362</v>
      </c>
      <c r="D10" s="10"/>
      <c r="E10" s="9"/>
      <c r="F10" s="9"/>
      <c r="G10" s="771"/>
      <c r="H10" s="9"/>
      <c r="I10" s="9"/>
      <c r="J10" s="775"/>
      <c r="K10" s="9"/>
      <c r="L10" s="9"/>
      <c r="M10" s="777"/>
      <c r="N10" s="781"/>
      <c r="O10" s="329"/>
      <c r="P10" s="784"/>
      <c r="Q10" s="9"/>
    </row>
    <row r="11" spans="1:17" x14ac:dyDescent="0.3">
      <c r="A11" s="30"/>
      <c r="B11" s="1164" t="s">
        <v>348</v>
      </c>
      <c r="C11" s="1164"/>
      <c r="D11" s="1164"/>
      <c r="E11" s="1165">
        <v>1</v>
      </c>
      <c r="F11" s="1165">
        <v>1</v>
      </c>
      <c r="G11" s="1166"/>
      <c r="H11" s="1165">
        <v>1</v>
      </c>
      <c r="I11" s="1165">
        <v>1</v>
      </c>
      <c r="J11" s="1167"/>
      <c r="K11" s="1165">
        <v>2</v>
      </c>
      <c r="L11" s="1165">
        <v>2</v>
      </c>
      <c r="M11" s="1168"/>
      <c r="N11" s="1169"/>
      <c r="O11" s="1170" t="s">
        <v>18</v>
      </c>
      <c r="P11" s="1171"/>
      <c r="Q11" s="1165"/>
    </row>
    <row r="12" spans="1:17" x14ac:dyDescent="0.3">
      <c r="A12" s="30"/>
      <c r="B12" s="1164" t="s">
        <v>349</v>
      </c>
      <c r="C12" s="1164"/>
      <c r="D12" s="1164"/>
      <c r="E12" s="1165">
        <v>1</v>
      </c>
      <c r="F12" s="1165">
        <v>1</v>
      </c>
      <c r="G12" s="1166"/>
      <c r="H12" s="1165">
        <v>1</v>
      </c>
      <c r="I12" s="1165">
        <v>1</v>
      </c>
      <c r="J12" s="1167"/>
      <c r="K12" s="1165">
        <v>1</v>
      </c>
      <c r="L12" s="1165">
        <v>1</v>
      </c>
      <c r="M12" s="1168"/>
      <c r="N12" s="1169"/>
      <c r="O12" s="1170" t="s">
        <v>18</v>
      </c>
      <c r="P12" s="1171"/>
      <c r="Q12" s="1165"/>
    </row>
    <row r="13" spans="1:17" x14ac:dyDescent="0.3">
      <c r="A13" s="30"/>
      <c r="B13" s="1164" t="s">
        <v>350</v>
      </c>
      <c r="C13" s="1164"/>
      <c r="D13" s="1164"/>
      <c r="E13" s="1165">
        <v>1</v>
      </c>
      <c r="F13" s="1165">
        <v>1</v>
      </c>
      <c r="G13" s="1166"/>
      <c r="H13" s="1165">
        <v>1</v>
      </c>
      <c r="I13" s="1165">
        <v>1</v>
      </c>
      <c r="J13" s="1167"/>
      <c r="K13" s="1165">
        <v>2</v>
      </c>
      <c r="L13" s="1165">
        <v>2</v>
      </c>
      <c r="M13" s="1168"/>
      <c r="N13" s="1169"/>
      <c r="O13" s="1170" t="s">
        <v>18</v>
      </c>
      <c r="P13" s="1171"/>
      <c r="Q13" s="1165"/>
    </row>
    <row r="14" spans="1:17" x14ac:dyDescent="0.3">
      <c r="A14" s="30"/>
      <c r="B14" s="1164" t="s">
        <v>351</v>
      </c>
      <c r="C14" s="1164"/>
      <c r="D14" s="1164"/>
      <c r="E14" s="1165"/>
      <c r="F14" s="1165"/>
      <c r="G14" s="1166"/>
      <c r="H14" s="1165"/>
      <c r="I14" s="1165"/>
      <c r="J14" s="1167"/>
      <c r="K14" s="1165">
        <v>2</v>
      </c>
      <c r="L14" s="1165">
        <v>2</v>
      </c>
      <c r="M14" s="1168"/>
      <c r="N14" s="1169"/>
      <c r="O14" s="1170" t="s">
        <v>18</v>
      </c>
      <c r="P14" s="1171"/>
      <c r="Q14" s="1165"/>
    </row>
    <row r="15" spans="1:17" x14ac:dyDescent="0.3">
      <c r="A15" s="30"/>
      <c r="B15" s="1164" t="s">
        <v>352</v>
      </c>
      <c r="C15" s="1164"/>
      <c r="D15" s="1164"/>
      <c r="E15" s="1165"/>
      <c r="F15" s="1165"/>
      <c r="G15" s="1166"/>
      <c r="H15" s="1165"/>
      <c r="I15" s="1165"/>
      <c r="J15" s="1167"/>
      <c r="K15" s="1165">
        <v>2</v>
      </c>
      <c r="L15" s="1165">
        <v>2</v>
      </c>
      <c r="M15" s="1168"/>
      <c r="N15" s="1169"/>
      <c r="O15" s="1170" t="s">
        <v>18</v>
      </c>
      <c r="P15" s="1171"/>
      <c r="Q15" s="1165"/>
    </row>
    <row r="16" spans="1:17" x14ac:dyDescent="0.3">
      <c r="A16" s="30"/>
      <c r="B16" s="1164" t="s">
        <v>353</v>
      </c>
      <c r="C16" s="1164"/>
      <c r="D16" s="1164"/>
      <c r="E16" s="1165"/>
      <c r="F16" s="1165"/>
      <c r="G16" s="1166"/>
      <c r="H16" s="1165"/>
      <c r="I16" s="1165"/>
      <c r="J16" s="1167"/>
      <c r="K16" s="1165">
        <v>2</v>
      </c>
      <c r="L16" s="1165">
        <v>2</v>
      </c>
      <c r="M16" s="1168"/>
      <c r="N16" s="1169"/>
      <c r="O16" s="1170" t="s">
        <v>18</v>
      </c>
      <c r="P16" s="1171"/>
      <c r="Q16" s="1165"/>
    </row>
    <row r="17" spans="1:17" x14ac:dyDescent="0.3">
      <c r="A17" s="30"/>
      <c r="B17" s="1172" t="s">
        <v>354</v>
      </c>
      <c r="C17" s="1172"/>
      <c r="D17" s="1172"/>
      <c r="E17" s="1173"/>
      <c r="F17" s="1173"/>
      <c r="G17" s="1174"/>
      <c r="H17" s="1173"/>
      <c r="I17" s="1173"/>
      <c r="J17" s="1175"/>
      <c r="K17" s="1173">
        <v>4</v>
      </c>
      <c r="L17" s="1173">
        <v>4</v>
      </c>
      <c r="M17" s="1176"/>
      <c r="N17" s="1177"/>
      <c r="O17" s="1178" t="s">
        <v>18</v>
      </c>
      <c r="P17" s="1179"/>
      <c r="Q17" s="1173"/>
    </row>
    <row r="18" spans="1:17" x14ac:dyDescent="0.3">
      <c r="A18" s="31">
        <v>2</v>
      </c>
      <c r="B18" s="10" t="s">
        <v>355</v>
      </c>
      <c r="C18" s="10" t="s">
        <v>363</v>
      </c>
      <c r="D18" s="9" t="s">
        <v>222</v>
      </c>
      <c r="E18" s="1158"/>
      <c r="F18" s="1053" t="s">
        <v>134</v>
      </c>
      <c r="G18" s="1156"/>
      <c r="H18" s="1163"/>
      <c r="I18" s="1053" t="s">
        <v>134</v>
      </c>
      <c r="J18" s="1156"/>
      <c r="K18" s="618">
        <v>7</v>
      </c>
      <c r="L18" s="618">
        <v>7</v>
      </c>
      <c r="M18" s="777">
        <f>L18/K18*100</f>
        <v>100</v>
      </c>
      <c r="N18" s="781"/>
      <c r="O18" s="329" t="s">
        <v>18</v>
      </c>
      <c r="P18" s="784"/>
      <c r="Q18" s="9" t="s">
        <v>21</v>
      </c>
    </row>
    <row r="19" spans="1:17" x14ac:dyDescent="0.3">
      <c r="A19" s="30"/>
      <c r="B19" s="10"/>
      <c r="C19" s="10" t="s">
        <v>364</v>
      </c>
      <c r="D19" s="10"/>
      <c r="E19" s="1158"/>
      <c r="F19" s="1053"/>
      <c r="G19" s="1160"/>
      <c r="H19" s="781"/>
      <c r="I19" s="329"/>
      <c r="J19" s="1156"/>
      <c r="K19" s="618"/>
      <c r="L19" s="618"/>
      <c r="M19" s="777"/>
      <c r="N19" s="781"/>
      <c r="O19" s="329"/>
      <c r="P19" s="784"/>
      <c r="Q19" s="9"/>
    </row>
    <row r="20" spans="1:17" x14ac:dyDescent="0.3">
      <c r="A20" s="37"/>
      <c r="B20" s="6"/>
      <c r="C20" s="6" t="s">
        <v>187</v>
      </c>
      <c r="D20" s="6"/>
      <c r="E20" s="1159"/>
      <c r="F20" s="1162"/>
      <c r="G20" s="1161"/>
      <c r="H20" s="783"/>
      <c r="I20" s="787"/>
      <c r="J20" s="1157"/>
      <c r="K20" s="660"/>
      <c r="L20" s="660"/>
      <c r="M20" s="780"/>
      <c r="N20" s="783"/>
      <c r="O20" s="787"/>
      <c r="P20" s="786"/>
      <c r="Q20" s="5"/>
    </row>
    <row r="21" spans="1:17" x14ac:dyDescent="0.3">
      <c r="A21" s="30">
        <v>3</v>
      </c>
      <c r="B21" s="10" t="s">
        <v>356</v>
      </c>
      <c r="C21" s="10" t="s">
        <v>279</v>
      </c>
      <c r="D21" s="9" t="s">
        <v>222</v>
      </c>
      <c r="E21" s="1180">
        <v>1</v>
      </c>
      <c r="F21" s="1180">
        <v>1</v>
      </c>
      <c r="G21" s="1181">
        <f>F21/E21*100</f>
        <v>100</v>
      </c>
      <c r="H21" s="1180">
        <v>2</v>
      </c>
      <c r="I21" s="1180">
        <v>2</v>
      </c>
      <c r="J21" s="1182">
        <f>I21/H21*100</f>
        <v>100</v>
      </c>
      <c r="K21" s="1180">
        <v>1</v>
      </c>
      <c r="L21" s="1180">
        <v>1</v>
      </c>
      <c r="M21" s="1183">
        <f>L21/K21*100</f>
        <v>100</v>
      </c>
      <c r="N21" s="782"/>
      <c r="O21" s="328" t="s">
        <v>18</v>
      </c>
      <c r="P21" s="785"/>
      <c r="Q21" s="4" t="s">
        <v>21</v>
      </c>
    </row>
    <row r="22" spans="1:17" x14ac:dyDescent="0.3">
      <c r="A22" s="30"/>
      <c r="B22" s="10"/>
      <c r="C22" s="10" t="s">
        <v>365</v>
      </c>
      <c r="D22" s="10"/>
      <c r="E22" s="1180"/>
      <c r="F22" s="1180"/>
      <c r="G22" s="1184"/>
      <c r="H22" s="1180"/>
      <c r="I22" s="1180"/>
      <c r="J22" s="1182"/>
      <c r="K22" s="1180"/>
      <c r="L22" s="1180"/>
      <c r="M22" s="1183"/>
      <c r="N22" s="781"/>
      <c r="O22" s="329"/>
      <c r="P22" s="784"/>
      <c r="Q22" s="9"/>
    </row>
    <row r="23" spans="1:17" x14ac:dyDescent="0.3">
      <c r="A23" s="30"/>
      <c r="B23" s="10"/>
      <c r="C23" s="10" t="s">
        <v>187</v>
      </c>
      <c r="D23" s="10"/>
      <c r="E23" s="1180"/>
      <c r="F23" s="1180"/>
      <c r="G23" s="1184"/>
      <c r="H23" s="1180"/>
      <c r="I23" s="1180"/>
      <c r="J23" s="1182"/>
      <c r="K23" s="1180"/>
      <c r="L23" s="1180"/>
      <c r="M23" s="1183"/>
      <c r="N23" s="781"/>
      <c r="O23" s="329"/>
      <c r="P23" s="784"/>
      <c r="Q23" s="9"/>
    </row>
    <row r="24" spans="1:17" x14ac:dyDescent="0.3">
      <c r="A24" s="31">
        <v>4</v>
      </c>
      <c r="B24" s="7" t="s">
        <v>357</v>
      </c>
      <c r="C24" s="7" t="s">
        <v>279</v>
      </c>
      <c r="D24" s="4" t="s">
        <v>222</v>
      </c>
      <c r="E24" s="1185">
        <v>1</v>
      </c>
      <c r="F24" s="1185">
        <v>1</v>
      </c>
      <c r="G24" s="1186">
        <f>F24/E24*100</f>
        <v>100</v>
      </c>
      <c r="H24" s="1185">
        <v>1</v>
      </c>
      <c r="I24" s="1185">
        <v>1</v>
      </c>
      <c r="J24" s="1187">
        <f>I24/H24*100</f>
        <v>100</v>
      </c>
      <c r="K24" s="1188">
        <v>3</v>
      </c>
      <c r="L24" s="1188">
        <v>3</v>
      </c>
      <c r="M24" s="1189">
        <f>L24/K24*100</f>
        <v>100</v>
      </c>
      <c r="N24" s="782"/>
      <c r="O24" s="328" t="s">
        <v>18</v>
      </c>
      <c r="P24" s="785"/>
      <c r="Q24" s="4" t="s">
        <v>21</v>
      </c>
    </row>
    <row r="25" spans="1:17" x14ac:dyDescent="0.3">
      <c r="A25" s="30"/>
      <c r="B25" s="10"/>
      <c r="C25" s="10" t="s">
        <v>366</v>
      </c>
      <c r="D25" s="9"/>
      <c r="E25" s="1180"/>
      <c r="F25" s="1180"/>
      <c r="G25" s="1184"/>
      <c r="H25" s="1180"/>
      <c r="I25" s="1180"/>
      <c r="J25" s="1182"/>
      <c r="K25" s="1180"/>
      <c r="L25" s="1180"/>
      <c r="M25" s="1183"/>
      <c r="N25" s="781"/>
      <c r="O25" s="329"/>
      <c r="P25" s="784"/>
      <c r="Q25" s="9"/>
    </row>
    <row r="26" spans="1:17" x14ac:dyDescent="0.3">
      <c r="A26" s="37"/>
      <c r="B26" s="6"/>
      <c r="C26" s="6" t="s">
        <v>187</v>
      </c>
      <c r="D26" s="6"/>
      <c r="E26" s="1190"/>
      <c r="F26" s="1190"/>
      <c r="G26" s="1191"/>
      <c r="H26" s="1190"/>
      <c r="I26" s="1190"/>
      <c r="J26" s="1192"/>
      <c r="K26" s="1190"/>
      <c r="L26" s="1190"/>
      <c r="M26" s="1193"/>
      <c r="N26" s="783"/>
      <c r="O26" s="787"/>
      <c r="P26" s="786"/>
      <c r="Q26" s="5"/>
    </row>
    <row r="33" spans="3:7" x14ac:dyDescent="0.3">
      <c r="E33" s="2" t="s">
        <v>4</v>
      </c>
      <c r="F33" s="2" t="s">
        <v>5</v>
      </c>
      <c r="G33" s="2" t="s">
        <v>6</v>
      </c>
    </row>
    <row r="34" spans="3:7" x14ac:dyDescent="0.3">
      <c r="C34" s="2" t="s">
        <v>434</v>
      </c>
      <c r="E34" s="3">
        <v>100</v>
      </c>
      <c r="F34" s="3">
        <v>100</v>
      </c>
      <c r="G34" s="3">
        <v>100</v>
      </c>
    </row>
    <row r="35" spans="3:7" x14ac:dyDescent="0.3">
      <c r="C35" s="2" t="s">
        <v>435</v>
      </c>
      <c r="E35" s="3">
        <v>100</v>
      </c>
      <c r="F35" s="3">
        <v>100</v>
      </c>
      <c r="G35" s="3">
        <v>100</v>
      </c>
    </row>
    <row r="36" spans="3:7" x14ac:dyDescent="0.3">
      <c r="C36" s="2" t="s">
        <v>356</v>
      </c>
    </row>
    <row r="37" spans="3:7" x14ac:dyDescent="0.3">
      <c r="C37" s="2" t="s">
        <v>357</v>
      </c>
      <c r="E37" s="3">
        <v>100</v>
      </c>
      <c r="F37" s="3">
        <v>100</v>
      </c>
      <c r="G37" s="3">
        <v>100</v>
      </c>
    </row>
  </sheetData>
  <mergeCells count="1">
    <mergeCell ref="E5:P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3:Q66"/>
  <sheetViews>
    <sheetView view="pageBreakPreview" topLeftCell="A31" zoomScaleNormal="100" zoomScaleSheetLayoutView="100" workbookViewId="0">
      <selection activeCell="K51" sqref="K51"/>
    </sheetView>
  </sheetViews>
  <sheetFormatPr defaultRowHeight="18.75" x14ac:dyDescent="0.3"/>
  <cols>
    <col min="1" max="1" width="4.7109375" style="456" customWidth="1"/>
    <col min="2" max="2" width="15.28515625" customWidth="1"/>
    <col min="3" max="3" width="24.140625" customWidth="1"/>
    <col min="4" max="4" width="9.28515625" customWidth="1"/>
    <col min="5" max="6" width="7.140625" style="170" customWidth="1"/>
    <col min="7" max="7" width="5.85546875" style="170" customWidth="1"/>
    <col min="8" max="8" width="9.28515625" style="170" customWidth="1"/>
    <col min="9" max="9" width="10" style="170" customWidth="1"/>
    <col min="10" max="10" width="6.5703125" style="170" customWidth="1"/>
    <col min="11" max="11" width="8.140625" style="170" customWidth="1"/>
    <col min="12" max="12" width="9.7109375" style="170" customWidth="1"/>
    <col min="13" max="13" width="6.42578125" style="170" customWidth="1"/>
    <col min="14" max="14" width="5.85546875" style="170" customWidth="1"/>
    <col min="15" max="15" width="6.42578125" style="170" customWidth="1"/>
    <col min="16" max="16" width="5.42578125" style="170" customWidth="1"/>
    <col min="17" max="17" width="6" style="170" customWidth="1"/>
  </cols>
  <sheetData>
    <row r="3" spans="1:17" ht="21" x14ac:dyDescent="0.3">
      <c r="E3" s="487" t="s">
        <v>368</v>
      </c>
      <c r="F3" s="487"/>
      <c r="G3" s="487"/>
      <c r="H3" s="487"/>
      <c r="I3" s="487"/>
      <c r="J3" s="487"/>
      <c r="K3" s="487"/>
    </row>
    <row r="4" spans="1:17" ht="12.2" customHeight="1" x14ac:dyDescent="0.3"/>
    <row r="5" spans="1:17" x14ac:dyDescent="0.3">
      <c r="A5" s="454" t="s">
        <v>0</v>
      </c>
      <c r="B5" s="319" t="s">
        <v>171</v>
      </c>
      <c r="C5" s="319" t="s">
        <v>3</v>
      </c>
      <c r="D5" s="319" t="s">
        <v>17</v>
      </c>
      <c r="E5" s="885" t="s">
        <v>8</v>
      </c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353"/>
      <c r="Q5" s="319" t="s">
        <v>40</v>
      </c>
    </row>
    <row r="6" spans="1:17" x14ac:dyDescent="0.3">
      <c r="A6" s="455"/>
      <c r="B6" s="320"/>
      <c r="C6" s="320"/>
      <c r="D6" s="320" t="s">
        <v>16</v>
      </c>
      <c r="E6" s="375"/>
      <c r="F6" s="560" t="s">
        <v>4</v>
      </c>
      <c r="G6" s="376"/>
      <c r="H6" s="377"/>
      <c r="I6" s="558" t="s">
        <v>5</v>
      </c>
      <c r="J6" s="559"/>
      <c r="K6" s="378"/>
      <c r="L6" s="563" t="s">
        <v>6</v>
      </c>
      <c r="M6" s="564"/>
      <c r="N6" s="352"/>
      <c r="O6" s="556" t="s">
        <v>7</v>
      </c>
      <c r="P6" s="353"/>
      <c r="Q6" s="320" t="s">
        <v>370</v>
      </c>
    </row>
    <row r="7" spans="1:17" x14ac:dyDescent="0.3">
      <c r="A7" s="455"/>
      <c r="B7" s="320"/>
      <c r="C7" s="320"/>
      <c r="D7" s="320"/>
      <c r="E7" s="553" t="s">
        <v>38</v>
      </c>
      <c r="F7" s="553" t="s">
        <v>38</v>
      </c>
      <c r="G7" s="561" t="s">
        <v>35</v>
      </c>
      <c r="H7" s="553" t="s">
        <v>38</v>
      </c>
      <c r="I7" s="553" t="s">
        <v>38</v>
      </c>
      <c r="J7" s="562" t="s">
        <v>35</v>
      </c>
      <c r="K7" s="553" t="s">
        <v>38</v>
      </c>
      <c r="L7" s="553" t="s">
        <v>38</v>
      </c>
      <c r="M7" s="1229" t="s">
        <v>35</v>
      </c>
      <c r="N7" s="553" t="s">
        <v>38</v>
      </c>
      <c r="O7" s="553" t="s">
        <v>38</v>
      </c>
      <c r="P7" s="557" t="s">
        <v>35</v>
      </c>
      <c r="Q7" s="320" t="s">
        <v>11</v>
      </c>
    </row>
    <row r="8" spans="1:17" x14ac:dyDescent="0.3">
      <c r="A8" s="457"/>
      <c r="B8" s="321"/>
      <c r="C8" s="321"/>
      <c r="D8" s="321"/>
      <c r="E8" s="554" t="s">
        <v>76</v>
      </c>
      <c r="F8" s="554" t="s">
        <v>77</v>
      </c>
      <c r="G8" s="368"/>
      <c r="H8" s="554" t="s">
        <v>76</v>
      </c>
      <c r="I8" s="554" t="s">
        <v>77</v>
      </c>
      <c r="J8" s="369"/>
      <c r="K8" s="554" t="s">
        <v>76</v>
      </c>
      <c r="L8" s="554" t="s">
        <v>77</v>
      </c>
      <c r="M8" s="370"/>
      <c r="N8" s="554" t="s">
        <v>76</v>
      </c>
      <c r="O8" s="554" t="s">
        <v>77</v>
      </c>
      <c r="P8" s="371"/>
      <c r="Q8" s="321"/>
    </row>
    <row r="9" spans="1:17" x14ac:dyDescent="0.3">
      <c r="A9" s="455">
        <v>1</v>
      </c>
      <c r="B9" s="316" t="s">
        <v>273</v>
      </c>
      <c r="C9" s="316" t="s">
        <v>371</v>
      </c>
      <c r="D9" s="320" t="s">
        <v>67</v>
      </c>
      <c r="E9" s="1196"/>
      <c r="F9" s="461" t="s">
        <v>134</v>
      </c>
      <c r="G9" s="1197"/>
      <c r="H9" s="1227">
        <v>154884998.63</v>
      </c>
      <c r="I9" s="1227">
        <v>218961423.38999999</v>
      </c>
      <c r="J9" s="473">
        <f>I9/H9*100</f>
        <v>141.37032335395514</v>
      </c>
      <c r="K9" s="1226">
        <v>147075746.33000001</v>
      </c>
      <c r="L9" s="1226">
        <v>146608147.94</v>
      </c>
      <c r="M9" s="478">
        <f>L9/K9*100</f>
        <v>99.682069680645483</v>
      </c>
      <c r="N9" s="808"/>
      <c r="O9" s="809" t="s">
        <v>206</v>
      </c>
      <c r="P9" s="424"/>
      <c r="Q9" s="320" t="s">
        <v>46</v>
      </c>
    </row>
    <row r="10" spans="1:17" x14ac:dyDescent="0.3">
      <c r="A10" s="455"/>
      <c r="B10" s="316" t="s">
        <v>274</v>
      </c>
      <c r="C10" s="316" t="s">
        <v>372</v>
      </c>
      <c r="D10" s="320" t="s">
        <v>83</v>
      </c>
      <c r="E10" s="1198"/>
      <c r="F10" s="463"/>
      <c r="G10" s="1199"/>
      <c r="H10" s="1228"/>
      <c r="I10" s="320"/>
      <c r="J10" s="956"/>
      <c r="K10" s="320"/>
      <c r="L10" s="320"/>
      <c r="M10" s="610"/>
      <c r="N10" s="569"/>
      <c r="O10" s="444"/>
      <c r="P10" s="570"/>
      <c r="Q10" s="320"/>
    </row>
    <row r="11" spans="1:17" x14ac:dyDescent="0.3">
      <c r="A11" s="455"/>
      <c r="B11" s="316"/>
      <c r="C11" s="316" t="s">
        <v>373</v>
      </c>
      <c r="D11" s="320"/>
      <c r="E11" s="1198"/>
      <c r="F11" s="463"/>
      <c r="G11" s="1207"/>
      <c r="H11" s="1228"/>
      <c r="I11" s="320"/>
      <c r="J11" s="381"/>
      <c r="K11" s="320"/>
      <c r="L11" s="320"/>
      <c r="M11" s="382"/>
      <c r="N11" s="569"/>
      <c r="O11" s="444"/>
      <c r="P11" s="570"/>
      <c r="Q11" s="320"/>
    </row>
    <row r="12" spans="1:17" x14ac:dyDescent="0.3">
      <c r="A12" s="455"/>
      <c r="B12" s="316"/>
      <c r="C12" s="316"/>
      <c r="D12" s="320"/>
      <c r="E12" s="1200"/>
      <c r="F12" s="1201"/>
      <c r="G12" s="1202"/>
      <c r="H12" s="1228"/>
      <c r="I12" s="320"/>
      <c r="J12" s="381"/>
      <c r="K12" s="320"/>
      <c r="L12" s="320"/>
      <c r="M12" s="382"/>
      <c r="N12" s="569"/>
      <c r="O12" s="444"/>
      <c r="P12" s="570"/>
      <c r="Q12" s="320"/>
    </row>
    <row r="13" spans="1:17" x14ac:dyDescent="0.3">
      <c r="A13" s="454">
        <v>2</v>
      </c>
      <c r="B13" s="317" t="s">
        <v>369</v>
      </c>
      <c r="C13" s="317" t="s">
        <v>374</v>
      </c>
      <c r="D13" s="319" t="s">
        <v>67</v>
      </c>
      <c r="E13" s="1230">
        <v>685000</v>
      </c>
      <c r="F13" s="1230">
        <v>685000</v>
      </c>
      <c r="G13" s="365">
        <f>F13/E13*100</f>
        <v>100</v>
      </c>
      <c r="H13" s="1230">
        <v>685000</v>
      </c>
      <c r="I13" s="1230">
        <v>685000</v>
      </c>
      <c r="J13" s="366">
        <f>I13/H13*100</f>
        <v>100</v>
      </c>
      <c r="K13" s="1230">
        <v>685000</v>
      </c>
      <c r="L13" s="1230">
        <v>685000</v>
      </c>
      <c r="M13" s="367">
        <f>L13/K13*100</f>
        <v>100</v>
      </c>
      <c r="N13" s="459"/>
      <c r="O13" s="484" t="s">
        <v>206</v>
      </c>
      <c r="P13" s="424"/>
      <c r="Q13" s="319" t="s">
        <v>21</v>
      </c>
    </row>
    <row r="14" spans="1:17" x14ac:dyDescent="0.3">
      <c r="A14" s="455"/>
      <c r="B14" s="316"/>
      <c r="C14" s="316" t="s">
        <v>375</v>
      </c>
      <c r="D14" s="320" t="s">
        <v>83</v>
      </c>
      <c r="E14" s="320"/>
      <c r="F14" s="320"/>
      <c r="G14" s="380"/>
      <c r="H14" s="320"/>
      <c r="I14" s="320"/>
      <c r="J14" s="381"/>
      <c r="K14" s="320"/>
      <c r="L14" s="320"/>
      <c r="M14" s="382"/>
      <c r="N14" s="569"/>
      <c r="O14" s="444"/>
      <c r="P14" s="570"/>
      <c r="Q14" s="320"/>
    </row>
    <row r="15" spans="1:17" x14ac:dyDescent="0.3">
      <c r="A15" s="457"/>
      <c r="B15" s="318"/>
      <c r="C15" s="318"/>
      <c r="D15" s="318"/>
      <c r="E15" s="321"/>
      <c r="F15" s="321"/>
      <c r="G15" s="407"/>
      <c r="H15" s="321"/>
      <c r="I15" s="321"/>
      <c r="J15" s="412"/>
      <c r="K15" s="321"/>
      <c r="L15" s="321"/>
      <c r="M15" s="428"/>
      <c r="N15" s="555"/>
      <c r="O15" s="571"/>
      <c r="P15" s="458"/>
      <c r="Q15" s="321"/>
    </row>
    <row r="18" spans="1:17" x14ac:dyDescent="0.3">
      <c r="D18" s="170" t="s">
        <v>4</v>
      </c>
      <c r="E18" s="170" t="s">
        <v>5</v>
      </c>
      <c r="F18" s="170" t="s">
        <v>6</v>
      </c>
    </row>
    <row r="19" spans="1:17" x14ac:dyDescent="0.3">
      <c r="C19" t="s">
        <v>523</v>
      </c>
      <c r="D19" s="170"/>
      <c r="E19" s="170">
        <v>141.37</v>
      </c>
      <c r="F19" s="170">
        <v>99.68</v>
      </c>
    </row>
    <row r="20" spans="1:17" x14ac:dyDescent="0.3">
      <c r="C20" t="s">
        <v>369</v>
      </c>
      <c r="D20" s="170">
        <v>100</v>
      </c>
      <c r="E20" s="170">
        <v>100</v>
      </c>
      <c r="F20" s="170">
        <v>100</v>
      </c>
    </row>
    <row r="30" spans="1:17" ht="21" x14ac:dyDescent="0.3">
      <c r="E30" s="487" t="s">
        <v>376</v>
      </c>
      <c r="F30" s="487"/>
      <c r="G30" s="487"/>
      <c r="H30" s="487"/>
      <c r="I30" s="487"/>
      <c r="J30" s="487"/>
      <c r="K30" s="487"/>
    </row>
    <row r="32" spans="1:17" x14ac:dyDescent="0.3">
      <c r="A32" s="454" t="s">
        <v>0</v>
      </c>
      <c r="B32" s="319" t="s">
        <v>171</v>
      </c>
      <c r="C32" s="319" t="s">
        <v>3</v>
      </c>
      <c r="D32" s="319" t="s">
        <v>17</v>
      </c>
      <c r="E32" s="882" t="s">
        <v>8</v>
      </c>
      <c r="F32" s="883"/>
      <c r="G32" s="883"/>
      <c r="H32" s="883"/>
      <c r="I32" s="883"/>
      <c r="J32" s="883"/>
      <c r="K32" s="883"/>
      <c r="L32" s="883"/>
      <c r="M32" s="883"/>
      <c r="N32" s="883"/>
      <c r="O32" s="883"/>
      <c r="P32" s="884"/>
      <c r="Q32" s="319" t="s">
        <v>40</v>
      </c>
    </row>
    <row r="33" spans="1:17" x14ac:dyDescent="0.3">
      <c r="A33" s="455"/>
      <c r="B33" s="320"/>
      <c r="C33" s="320"/>
      <c r="D33" s="320" t="s">
        <v>16</v>
      </c>
      <c r="E33" s="375"/>
      <c r="F33" s="560" t="s">
        <v>4</v>
      </c>
      <c r="G33" s="376"/>
      <c r="H33" s="377"/>
      <c r="I33" s="558" t="s">
        <v>5</v>
      </c>
      <c r="J33" s="559"/>
      <c r="K33" s="378"/>
      <c r="L33" s="563" t="s">
        <v>6</v>
      </c>
      <c r="M33" s="564"/>
      <c r="N33" s="352"/>
      <c r="O33" s="556" t="s">
        <v>7</v>
      </c>
      <c r="P33" s="353"/>
      <c r="Q33" s="320" t="s">
        <v>370</v>
      </c>
    </row>
    <row r="34" spans="1:17" x14ac:dyDescent="0.3">
      <c r="A34" s="455"/>
      <c r="B34" s="320"/>
      <c r="C34" s="320"/>
      <c r="D34" s="320"/>
      <c r="E34" s="553" t="s">
        <v>38</v>
      </c>
      <c r="F34" s="553" t="s">
        <v>38</v>
      </c>
      <c r="G34" s="561" t="s">
        <v>35</v>
      </c>
      <c r="H34" s="553" t="s">
        <v>38</v>
      </c>
      <c r="I34" s="553" t="s">
        <v>38</v>
      </c>
      <c r="J34" s="562" t="s">
        <v>35</v>
      </c>
      <c r="K34" s="553" t="s">
        <v>38</v>
      </c>
      <c r="L34" s="553" t="s">
        <v>38</v>
      </c>
      <c r="M34" s="565" t="s">
        <v>35</v>
      </c>
      <c r="N34" s="553" t="s">
        <v>38</v>
      </c>
      <c r="O34" s="553" t="s">
        <v>38</v>
      </c>
      <c r="P34" s="557" t="s">
        <v>35</v>
      </c>
      <c r="Q34" s="320" t="s">
        <v>11</v>
      </c>
    </row>
    <row r="35" spans="1:17" x14ac:dyDescent="0.3">
      <c r="A35" s="457"/>
      <c r="B35" s="321"/>
      <c r="C35" s="321"/>
      <c r="D35" s="321"/>
      <c r="E35" s="554" t="s">
        <v>76</v>
      </c>
      <c r="F35" s="554" t="s">
        <v>77</v>
      </c>
      <c r="G35" s="368"/>
      <c r="H35" s="554" t="s">
        <v>76</v>
      </c>
      <c r="I35" s="554" t="s">
        <v>77</v>
      </c>
      <c r="J35" s="369"/>
      <c r="K35" s="554" t="s">
        <v>76</v>
      </c>
      <c r="L35" s="554" t="s">
        <v>77</v>
      </c>
      <c r="M35" s="566"/>
      <c r="N35" s="554" t="s">
        <v>76</v>
      </c>
      <c r="O35" s="554" t="s">
        <v>77</v>
      </c>
      <c r="P35" s="371"/>
      <c r="Q35" s="321"/>
    </row>
    <row r="36" spans="1:17" x14ac:dyDescent="0.3">
      <c r="A36" s="455">
        <v>1</v>
      </c>
      <c r="B36" s="316" t="s">
        <v>377</v>
      </c>
      <c r="C36" s="316" t="s">
        <v>380</v>
      </c>
      <c r="D36" s="320" t="s">
        <v>67</v>
      </c>
      <c r="E36" s="1196"/>
      <c r="F36" s="1203"/>
      <c r="G36" s="1194"/>
      <c r="H36" s="1203"/>
      <c r="I36" s="1203"/>
      <c r="J36" s="1205"/>
      <c r="K36" s="320"/>
      <c r="L36" s="320"/>
      <c r="M36" s="480"/>
      <c r="N36" s="459"/>
      <c r="O36" s="484" t="s">
        <v>206</v>
      </c>
      <c r="P36" s="424"/>
      <c r="Q36" s="320"/>
    </row>
    <row r="37" spans="1:17" x14ac:dyDescent="0.3">
      <c r="A37" s="455"/>
      <c r="B37" s="316"/>
      <c r="C37" s="316" t="s">
        <v>381</v>
      </c>
      <c r="D37" s="320" t="s">
        <v>436</v>
      </c>
      <c r="E37" s="1198"/>
      <c r="F37" s="1206"/>
      <c r="G37" s="1195"/>
      <c r="H37" s="320"/>
      <c r="I37" s="320"/>
      <c r="J37" s="956"/>
      <c r="K37" s="320"/>
      <c r="L37" s="320"/>
      <c r="M37" s="1204"/>
      <c r="N37" s="569"/>
      <c r="O37" s="444"/>
      <c r="P37" s="570"/>
      <c r="Q37" s="320"/>
    </row>
    <row r="38" spans="1:17" x14ac:dyDescent="0.3">
      <c r="A38" s="455"/>
      <c r="B38" s="316"/>
      <c r="C38" s="316"/>
      <c r="D38" s="320"/>
      <c r="E38" s="1200"/>
      <c r="F38" s="1208"/>
      <c r="G38" s="425"/>
      <c r="H38" s="320"/>
      <c r="I38" s="320"/>
      <c r="J38" s="956"/>
      <c r="K38" s="320"/>
      <c r="L38" s="320"/>
      <c r="M38" s="1204"/>
      <c r="N38" s="569"/>
      <c r="O38" s="444"/>
      <c r="P38" s="1207"/>
      <c r="Q38" s="320"/>
    </row>
    <row r="39" spans="1:17" x14ac:dyDescent="0.3">
      <c r="A39" s="454">
        <v>2</v>
      </c>
      <c r="B39" s="317" t="s">
        <v>378</v>
      </c>
      <c r="C39" s="317" t="s">
        <v>515</v>
      </c>
      <c r="D39" s="319" t="s">
        <v>67</v>
      </c>
      <c r="E39" s="1196"/>
      <c r="F39" s="461" t="s">
        <v>134</v>
      </c>
      <c r="G39" s="1209"/>
      <c r="H39" s="319">
        <v>862</v>
      </c>
      <c r="I39" s="319">
        <v>118</v>
      </c>
      <c r="J39" s="366">
        <f>I39/H39*100</f>
        <v>13.68909512761021</v>
      </c>
      <c r="K39" s="319">
        <v>980</v>
      </c>
      <c r="L39" s="319">
        <v>-15</v>
      </c>
      <c r="M39" s="478">
        <f>L39/K39*100</f>
        <v>-1.5306122448979591</v>
      </c>
      <c r="N39" s="808">
        <v>965</v>
      </c>
      <c r="O39" s="319">
        <v>38</v>
      </c>
      <c r="P39" s="1210">
        <f>O39/N39*100</f>
        <v>3.9378238341968914</v>
      </c>
      <c r="Q39" s="319" t="s">
        <v>21</v>
      </c>
    </row>
    <row r="40" spans="1:17" x14ac:dyDescent="0.3">
      <c r="A40" s="455"/>
      <c r="B40" s="316" t="s">
        <v>379</v>
      </c>
      <c r="C40" s="316" t="s">
        <v>383</v>
      </c>
      <c r="D40" s="320" t="s">
        <v>516</v>
      </c>
      <c r="E40" s="1198"/>
      <c r="F40" s="463"/>
      <c r="G40" s="1207"/>
      <c r="H40" s="320"/>
      <c r="I40" s="320"/>
      <c r="J40" s="956"/>
      <c r="K40" s="320"/>
      <c r="L40" s="320"/>
      <c r="M40" s="1204"/>
      <c r="N40" s="569"/>
      <c r="O40" s="320"/>
      <c r="P40" s="1207"/>
      <c r="Q40" s="320"/>
    </row>
    <row r="41" spans="1:17" x14ac:dyDescent="0.3">
      <c r="A41" s="455"/>
      <c r="B41" s="316"/>
      <c r="C41" s="317" t="s">
        <v>382</v>
      </c>
      <c r="D41" s="319" t="s">
        <v>67</v>
      </c>
      <c r="E41" s="1196"/>
      <c r="F41" s="461" t="s">
        <v>134</v>
      </c>
      <c r="G41" s="1209"/>
      <c r="H41" s="319">
        <v>91</v>
      </c>
      <c r="I41" s="319">
        <v>-5</v>
      </c>
      <c r="J41" s="366">
        <f>I41/H41*100</f>
        <v>-5.4945054945054945</v>
      </c>
      <c r="K41" s="319">
        <v>86</v>
      </c>
      <c r="L41" s="319">
        <v>4</v>
      </c>
      <c r="M41" s="478">
        <f>L41/K41*100</f>
        <v>4.6511627906976747</v>
      </c>
      <c r="N41" s="808">
        <v>89</v>
      </c>
      <c r="O41" s="319">
        <v>-1</v>
      </c>
      <c r="P41" s="1210">
        <f>O41/N41*100</f>
        <v>-1.1235955056179776</v>
      </c>
      <c r="Q41" s="319" t="s">
        <v>46</v>
      </c>
    </row>
    <row r="42" spans="1:17" x14ac:dyDescent="0.3">
      <c r="A42" s="455"/>
      <c r="B42" s="316"/>
      <c r="C42" s="318" t="s">
        <v>383</v>
      </c>
      <c r="D42" s="321" t="s">
        <v>516</v>
      </c>
      <c r="E42" s="1200"/>
      <c r="F42" s="1201"/>
      <c r="G42" s="1202"/>
      <c r="H42" s="321"/>
      <c r="I42" s="321"/>
      <c r="J42" s="957"/>
      <c r="K42" s="321"/>
      <c r="L42" s="321"/>
      <c r="M42" s="1211"/>
      <c r="N42" s="555"/>
      <c r="O42" s="321"/>
      <c r="P42" s="1202"/>
      <c r="Q42" s="321"/>
    </row>
    <row r="43" spans="1:17" x14ac:dyDescent="0.3">
      <c r="A43" s="455"/>
      <c r="B43" s="316"/>
      <c r="C43" s="1214" t="s">
        <v>517</v>
      </c>
      <c r="D43" s="1058" t="s">
        <v>519</v>
      </c>
      <c r="E43" s="1216"/>
      <c r="F43" s="1217"/>
      <c r="G43" s="1218"/>
      <c r="H43" s="1216"/>
      <c r="I43" s="1217"/>
      <c r="J43" s="1218"/>
      <c r="K43" s="1216"/>
      <c r="L43" s="1217"/>
      <c r="M43" s="1218"/>
      <c r="N43" s="1216"/>
      <c r="O43" s="1217"/>
      <c r="P43" s="1218"/>
      <c r="Q43" s="1057"/>
    </row>
    <row r="44" spans="1:17" x14ac:dyDescent="0.3">
      <c r="A44" s="457"/>
      <c r="B44" s="318"/>
      <c r="C44" s="1215" t="s">
        <v>518</v>
      </c>
      <c r="D44" s="1215"/>
      <c r="E44" s="1219"/>
      <c r="F44" s="1220"/>
      <c r="G44" s="1221"/>
      <c r="H44" s="1219"/>
      <c r="I44" s="1220"/>
      <c r="J44" s="1221"/>
      <c r="K44" s="1219"/>
      <c r="L44" s="1220"/>
      <c r="M44" s="1221"/>
      <c r="N44" s="1219"/>
      <c r="O44" s="1220"/>
      <c r="P44" s="1221"/>
      <c r="Q44" s="1060"/>
    </row>
    <row r="45" spans="1:17" x14ac:dyDescent="0.3">
      <c r="A45" s="604"/>
      <c r="B45" s="452"/>
      <c r="C45" s="1224"/>
      <c r="D45" s="1224"/>
      <c r="E45" s="1225"/>
      <c r="F45" s="1225"/>
      <c r="G45" s="1225"/>
      <c r="H45" s="1225"/>
      <c r="I45" s="1225"/>
      <c r="J45" s="1225"/>
      <c r="K45" s="1225"/>
      <c r="L45" s="1225"/>
      <c r="M45" s="1225"/>
      <c r="N45" s="1225"/>
      <c r="O45" s="1225"/>
      <c r="P45" s="1225"/>
      <c r="Q45" s="1225"/>
    </row>
    <row r="46" spans="1:17" x14ac:dyDescent="0.3">
      <c r="A46" s="604"/>
      <c r="B46" s="452"/>
      <c r="C46" s="1224"/>
      <c r="D46" s="1224"/>
      <c r="E46" s="1225"/>
      <c r="F46" s="1225"/>
      <c r="G46" s="1225"/>
      <c r="H46" s="1225"/>
      <c r="I46" s="1225"/>
      <c r="J46" s="1225"/>
      <c r="K46" s="1225"/>
      <c r="L46" s="1225"/>
      <c r="M46" s="1225"/>
      <c r="N46" s="1225"/>
      <c r="O46" s="1225"/>
      <c r="P46" s="1225"/>
      <c r="Q46" s="1225"/>
    </row>
    <row r="47" spans="1:17" x14ac:dyDescent="0.3">
      <c r="A47" s="604"/>
      <c r="B47" s="452"/>
      <c r="C47" s="1224"/>
      <c r="D47" s="1224"/>
      <c r="E47" s="1225"/>
      <c r="F47" s="1225"/>
      <c r="G47" s="1225"/>
      <c r="H47" s="1225"/>
      <c r="I47" s="1225"/>
      <c r="J47" s="1225"/>
      <c r="K47" s="1225"/>
      <c r="L47" s="1225"/>
      <c r="M47" s="1225"/>
      <c r="N47" s="1225"/>
      <c r="O47" s="1225"/>
      <c r="P47" s="1225"/>
      <c r="Q47" s="1225"/>
    </row>
    <row r="48" spans="1:17" x14ac:dyDescent="0.3">
      <c r="A48" s="604"/>
      <c r="B48" s="452"/>
      <c r="C48" s="1224"/>
      <c r="D48" s="1224"/>
      <c r="E48" s="1225"/>
      <c r="F48" s="1225"/>
      <c r="G48" s="1225"/>
      <c r="H48" s="1225"/>
      <c r="I48" s="1225"/>
      <c r="J48" s="1225"/>
      <c r="K48" s="1225"/>
      <c r="L48" s="1225"/>
      <c r="M48" s="1225"/>
      <c r="N48" s="1225"/>
      <c r="O48" s="1225"/>
      <c r="P48" s="1225"/>
      <c r="Q48" s="1225"/>
    </row>
    <row r="49" spans="1:17" x14ac:dyDescent="0.3">
      <c r="A49" s="604"/>
      <c r="B49" s="452"/>
      <c r="C49" s="1224"/>
      <c r="D49" s="1224"/>
      <c r="E49" s="1225"/>
      <c r="F49" s="1225"/>
      <c r="G49" s="1225"/>
      <c r="H49" s="1225"/>
      <c r="I49" s="1225"/>
      <c r="J49" s="1225"/>
      <c r="K49" s="1225"/>
      <c r="L49" s="1225"/>
      <c r="M49" s="1225"/>
      <c r="N49" s="1225"/>
      <c r="O49" s="1225"/>
      <c r="P49" s="1225"/>
      <c r="Q49" s="1225"/>
    </row>
    <row r="50" spans="1:17" x14ac:dyDescent="0.3">
      <c r="A50" s="604"/>
      <c r="B50" s="452"/>
      <c r="C50" s="1224"/>
      <c r="D50" s="1224"/>
      <c r="E50" s="1225"/>
      <c r="F50" s="1225"/>
      <c r="G50" s="1225"/>
      <c r="H50" s="1225"/>
      <c r="I50" s="1225"/>
      <c r="J50" s="1225"/>
      <c r="K50" s="1225"/>
      <c r="L50" s="1225"/>
      <c r="M50" s="1225"/>
      <c r="N50" s="1225"/>
      <c r="O50" s="1225"/>
      <c r="P50" s="1225"/>
      <c r="Q50" s="1225"/>
    </row>
    <row r="51" spans="1:17" x14ac:dyDescent="0.3">
      <c r="A51" s="604"/>
      <c r="B51" s="452"/>
      <c r="C51" s="1224"/>
      <c r="D51" s="1224"/>
      <c r="E51" s="1225"/>
      <c r="F51" s="1225"/>
      <c r="G51" s="1225"/>
      <c r="H51" s="1225"/>
      <c r="I51" s="1225"/>
      <c r="J51" s="1225"/>
      <c r="K51" s="1225"/>
      <c r="L51" s="1225"/>
      <c r="M51" s="1225"/>
      <c r="N51" s="1225"/>
      <c r="O51" s="1225"/>
      <c r="P51" s="1225"/>
      <c r="Q51" s="1225"/>
    </row>
    <row r="52" spans="1:17" x14ac:dyDescent="0.3">
      <c r="A52" s="604"/>
      <c r="B52" s="452"/>
      <c r="C52" s="1224"/>
      <c r="D52" s="1224"/>
      <c r="E52" s="1225"/>
      <c r="F52" s="1225"/>
      <c r="G52" s="1225"/>
      <c r="H52" s="1225"/>
      <c r="I52" s="1225"/>
      <c r="J52" s="1225"/>
      <c r="K52" s="1225"/>
      <c r="L52" s="1225"/>
      <c r="M52" s="1225"/>
      <c r="N52" s="1225"/>
      <c r="O52" s="1225"/>
      <c r="P52" s="1225"/>
      <c r="Q52" s="1225"/>
    </row>
    <row r="53" spans="1:17" x14ac:dyDescent="0.3">
      <c r="A53" s="604"/>
      <c r="B53" s="452"/>
      <c r="C53" s="1224"/>
      <c r="D53" s="1224"/>
      <c r="E53" s="1225"/>
      <c r="F53" s="1225"/>
      <c r="G53" s="1225"/>
      <c r="H53" s="1225"/>
      <c r="I53" s="1225"/>
      <c r="J53" s="1225"/>
      <c r="K53" s="1225"/>
      <c r="L53" s="1225"/>
      <c r="M53" s="1225"/>
      <c r="N53" s="1225"/>
      <c r="O53" s="1225"/>
      <c r="P53" s="1225"/>
      <c r="Q53" s="1225"/>
    </row>
    <row r="54" spans="1:17" x14ac:dyDescent="0.3">
      <c r="A54" s="604"/>
      <c r="B54" s="452"/>
      <c r="C54" s="1224"/>
      <c r="D54" s="1224"/>
      <c r="E54" s="1225"/>
      <c r="F54" s="1225"/>
      <c r="G54" s="1225"/>
      <c r="H54" s="1225"/>
      <c r="I54" s="1225"/>
      <c r="J54" s="1225"/>
      <c r="K54" s="1225"/>
      <c r="L54" s="1225"/>
      <c r="M54" s="1225"/>
      <c r="N54" s="1225"/>
      <c r="O54" s="1225"/>
      <c r="P54" s="1225"/>
      <c r="Q54" s="1225"/>
    </row>
    <row r="55" spans="1:17" x14ac:dyDescent="0.3">
      <c r="A55" s="604"/>
      <c r="B55" s="452"/>
      <c r="C55" s="1224"/>
      <c r="D55" s="1224"/>
      <c r="E55" s="1225"/>
      <c r="F55" s="1225"/>
      <c r="G55" s="1225"/>
      <c r="H55" s="1225"/>
      <c r="I55" s="1225"/>
      <c r="J55" s="1225"/>
      <c r="K55" s="1225"/>
      <c r="L55" s="1225"/>
      <c r="M55" s="1225"/>
      <c r="N55" s="1225"/>
      <c r="O55" s="1225"/>
      <c r="P55" s="1225"/>
      <c r="Q55" s="1225"/>
    </row>
    <row r="56" spans="1:17" x14ac:dyDescent="0.3">
      <c r="A56" s="604"/>
      <c r="B56" s="452"/>
      <c r="C56" s="1224"/>
      <c r="D56" s="1224"/>
      <c r="E56" s="1225"/>
      <c r="F56" s="1225"/>
      <c r="G56" s="1225"/>
      <c r="H56" s="1225"/>
      <c r="I56" s="1225"/>
      <c r="J56" s="1225"/>
      <c r="K56" s="1225"/>
      <c r="L56" s="1225"/>
      <c r="M56" s="1225"/>
      <c r="N56" s="1225"/>
      <c r="O56" s="1225"/>
      <c r="P56" s="1225"/>
      <c r="Q56" s="1225"/>
    </row>
    <row r="62" spans="1:17" x14ac:dyDescent="0.3">
      <c r="D62" s="170" t="s">
        <v>5</v>
      </c>
      <c r="E62" s="170" t="s">
        <v>6</v>
      </c>
      <c r="F62" s="170" t="s">
        <v>7</v>
      </c>
    </row>
    <row r="63" spans="1:17" x14ac:dyDescent="0.3">
      <c r="C63" t="s">
        <v>377</v>
      </c>
      <c r="D63" s="170">
        <v>0</v>
      </c>
      <c r="E63" s="170">
        <v>0</v>
      </c>
      <c r="F63" s="170">
        <v>0</v>
      </c>
    </row>
    <row r="64" spans="1:17" x14ac:dyDescent="0.3">
      <c r="C64" t="s">
        <v>520</v>
      </c>
      <c r="D64" s="170">
        <v>13.69</v>
      </c>
      <c r="E64" s="170">
        <v>-1.53</v>
      </c>
      <c r="F64" s="170">
        <v>3.94</v>
      </c>
    </row>
    <row r="65" spans="3:6" x14ac:dyDescent="0.3">
      <c r="C65" t="s">
        <v>521</v>
      </c>
      <c r="D65" s="170">
        <v>-5.49</v>
      </c>
      <c r="E65" s="170">
        <v>4.6500000000000004</v>
      </c>
      <c r="F65" s="170">
        <v>1.1200000000000001</v>
      </c>
    </row>
    <row r="66" spans="3:6" x14ac:dyDescent="0.3">
      <c r="C66" s="1222" t="s">
        <v>522</v>
      </c>
      <c r="D66" s="1223">
        <v>0</v>
      </c>
      <c r="E66" s="1223">
        <v>0</v>
      </c>
      <c r="F66" s="1223">
        <v>0</v>
      </c>
    </row>
  </sheetData>
  <mergeCells count="2">
    <mergeCell ref="E5:O5"/>
    <mergeCell ref="E32:P3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2:X53"/>
  <sheetViews>
    <sheetView view="pageBreakPreview" topLeftCell="B19" zoomScaleNormal="100" zoomScaleSheetLayoutView="100" workbookViewId="0">
      <selection activeCell="N20" sqref="N20"/>
    </sheetView>
  </sheetViews>
  <sheetFormatPr defaultRowHeight="18.75" x14ac:dyDescent="0.3"/>
  <cols>
    <col min="1" max="1" width="5.140625" style="456" customWidth="1"/>
    <col min="2" max="2" width="17.42578125" customWidth="1"/>
    <col min="3" max="3" width="18.85546875" customWidth="1"/>
    <col min="4" max="4" width="11.42578125" style="170" customWidth="1"/>
    <col min="5" max="5" width="6.7109375" style="456" customWidth="1"/>
    <col min="6" max="6" width="7.42578125" style="456" customWidth="1"/>
    <col min="7" max="7" width="7.42578125" style="593" customWidth="1"/>
    <col min="8" max="8" width="6.7109375" style="456" customWidth="1"/>
    <col min="9" max="9" width="7.42578125" style="456" customWidth="1"/>
    <col min="10" max="10" width="6.5703125" style="595" customWidth="1"/>
    <col min="11" max="11" width="7.28515625" style="456" customWidth="1"/>
    <col min="12" max="12" width="7.42578125" style="456" customWidth="1"/>
    <col min="13" max="13" width="7.140625" style="595" customWidth="1"/>
    <col min="14" max="15" width="7.42578125" style="456" customWidth="1"/>
    <col min="16" max="16" width="7" style="595" customWidth="1"/>
    <col min="17" max="17" width="6.28515625" style="170" customWidth="1"/>
  </cols>
  <sheetData>
    <row r="2" spans="1:24" ht="21" x14ac:dyDescent="0.3">
      <c r="F2" s="572" t="s">
        <v>384</v>
      </c>
    </row>
    <row r="3" spans="1:24" x14ac:dyDescent="0.3">
      <c r="V3" s="170" t="s">
        <v>4</v>
      </c>
      <c r="W3" s="170" t="s">
        <v>5</v>
      </c>
      <c r="X3" s="170" t="s">
        <v>6</v>
      </c>
    </row>
    <row r="4" spans="1:24" x14ac:dyDescent="0.3">
      <c r="A4" s="31" t="s">
        <v>0</v>
      </c>
      <c r="B4" s="4" t="s">
        <v>385</v>
      </c>
      <c r="C4" s="4" t="s">
        <v>3</v>
      </c>
      <c r="D4" s="4" t="s">
        <v>173</v>
      </c>
      <c r="E4" s="897" t="s">
        <v>8</v>
      </c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9"/>
      <c r="Q4" s="319" t="s">
        <v>40</v>
      </c>
      <c r="T4" t="s">
        <v>387</v>
      </c>
      <c r="V4" s="170">
        <v>82.52</v>
      </c>
      <c r="W4" s="170"/>
      <c r="X4" s="170">
        <v>87.91</v>
      </c>
    </row>
    <row r="5" spans="1:24" x14ac:dyDescent="0.3">
      <c r="A5" s="30"/>
      <c r="B5" s="9"/>
      <c r="C5" s="9"/>
      <c r="D5" s="9"/>
      <c r="E5" s="573"/>
      <c r="F5" s="574" t="s">
        <v>4</v>
      </c>
      <c r="G5" s="594"/>
      <c r="H5" s="575"/>
      <c r="I5" s="576" t="s">
        <v>5</v>
      </c>
      <c r="J5" s="596"/>
      <c r="K5" s="577"/>
      <c r="L5" s="578" t="s">
        <v>6</v>
      </c>
      <c r="M5" s="597"/>
      <c r="N5" s="579"/>
      <c r="O5" s="580" t="s">
        <v>7</v>
      </c>
      <c r="P5" s="600"/>
      <c r="Q5" s="320" t="s">
        <v>370</v>
      </c>
      <c r="T5" t="s">
        <v>390</v>
      </c>
      <c r="V5" s="170">
        <v>87.8</v>
      </c>
      <c r="W5" s="170"/>
      <c r="X5" s="170">
        <v>81.819999999999993</v>
      </c>
    </row>
    <row r="6" spans="1:24" x14ac:dyDescent="0.3">
      <c r="A6" s="30"/>
      <c r="B6" s="9"/>
      <c r="C6" s="9"/>
      <c r="D6" s="9"/>
      <c r="E6" s="581" t="s">
        <v>38</v>
      </c>
      <c r="F6" s="581" t="s">
        <v>38</v>
      </c>
      <c r="G6" s="585" t="s">
        <v>35</v>
      </c>
      <c r="H6" s="581" t="s">
        <v>38</v>
      </c>
      <c r="I6" s="581" t="s">
        <v>38</v>
      </c>
      <c r="J6" s="613" t="s">
        <v>35</v>
      </c>
      <c r="K6" s="581" t="s">
        <v>38</v>
      </c>
      <c r="L6" s="581" t="s">
        <v>38</v>
      </c>
      <c r="M6" s="598" t="s">
        <v>35</v>
      </c>
      <c r="N6" s="581" t="s">
        <v>38</v>
      </c>
      <c r="O6" s="581" t="s">
        <v>38</v>
      </c>
      <c r="P6" s="582" t="s">
        <v>35</v>
      </c>
      <c r="Q6" s="320" t="s">
        <v>11</v>
      </c>
      <c r="T6" t="s">
        <v>95</v>
      </c>
      <c r="V6" s="170">
        <v>86.92</v>
      </c>
      <c r="W6" s="170"/>
      <c r="X6" s="170">
        <v>85.93</v>
      </c>
    </row>
    <row r="7" spans="1:24" x14ac:dyDescent="0.3">
      <c r="A7" s="37"/>
      <c r="B7" s="5"/>
      <c r="C7" s="5"/>
      <c r="D7" s="5"/>
      <c r="E7" s="583" t="s">
        <v>76</v>
      </c>
      <c r="F7" s="583" t="s">
        <v>77</v>
      </c>
      <c r="G7" s="586"/>
      <c r="H7" s="583" t="s">
        <v>76</v>
      </c>
      <c r="I7" s="583" t="s">
        <v>77</v>
      </c>
      <c r="J7" s="614"/>
      <c r="K7" s="583" t="s">
        <v>76</v>
      </c>
      <c r="L7" s="583" t="s">
        <v>77</v>
      </c>
      <c r="M7" s="599"/>
      <c r="N7" s="583" t="s">
        <v>76</v>
      </c>
      <c r="O7" s="583" t="s">
        <v>77</v>
      </c>
      <c r="P7" s="584"/>
      <c r="Q7" s="321"/>
    </row>
    <row r="8" spans="1:24" x14ac:dyDescent="0.3">
      <c r="A8" s="455">
        <v>1</v>
      </c>
      <c r="B8" s="316" t="s">
        <v>387</v>
      </c>
      <c r="C8" s="316" t="s">
        <v>388</v>
      </c>
      <c r="D8" s="320" t="s">
        <v>177</v>
      </c>
      <c r="E8" s="455">
        <v>89</v>
      </c>
      <c r="F8" s="455">
        <v>77</v>
      </c>
      <c r="G8" s="612">
        <f>F8/E8*100</f>
        <v>86.516853932584269</v>
      </c>
      <c r="H8" s="601"/>
      <c r="I8" s="606" t="s">
        <v>134</v>
      </c>
      <c r="J8" s="615"/>
      <c r="K8" s="455">
        <v>91</v>
      </c>
      <c r="L8" s="455">
        <v>80</v>
      </c>
      <c r="M8" s="610">
        <f>L8/K8*100</f>
        <v>87.912087912087912</v>
      </c>
      <c r="N8" s="601"/>
      <c r="O8" s="484" t="s">
        <v>206</v>
      </c>
      <c r="P8" s="602"/>
      <c r="Q8" s="320" t="s">
        <v>21</v>
      </c>
    </row>
    <row r="9" spans="1:24" x14ac:dyDescent="0.3">
      <c r="A9" s="455"/>
      <c r="B9" s="316"/>
      <c r="C9" s="316" t="s">
        <v>389</v>
      </c>
      <c r="D9" s="320"/>
      <c r="E9" s="455"/>
      <c r="F9" s="455"/>
      <c r="G9" s="612"/>
      <c r="H9" s="603"/>
      <c r="I9" s="604"/>
      <c r="J9" s="616"/>
      <c r="K9" s="455"/>
      <c r="L9" s="455"/>
      <c r="M9" s="610"/>
      <c r="N9" s="603"/>
      <c r="O9" s="604"/>
      <c r="P9" s="605"/>
      <c r="Q9" s="320"/>
    </row>
    <row r="10" spans="1:24" x14ac:dyDescent="0.3">
      <c r="A10" s="455"/>
      <c r="B10" s="316"/>
      <c r="C10" s="316"/>
      <c r="D10" s="320"/>
      <c r="E10" s="455"/>
      <c r="F10" s="455"/>
      <c r="G10" s="612"/>
      <c r="H10" s="603"/>
      <c r="I10" s="604"/>
      <c r="J10" s="616"/>
      <c r="K10" s="455"/>
      <c r="L10" s="455"/>
      <c r="M10" s="610"/>
      <c r="N10" s="603"/>
      <c r="O10" s="604"/>
      <c r="P10" s="605"/>
      <c r="Q10" s="320"/>
    </row>
    <row r="11" spans="1:24" x14ac:dyDescent="0.3">
      <c r="A11" s="454">
        <v>2</v>
      </c>
      <c r="B11" s="317" t="s">
        <v>390</v>
      </c>
      <c r="C11" s="317" t="s">
        <v>388</v>
      </c>
      <c r="D11" s="319" t="s">
        <v>177</v>
      </c>
      <c r="E11" s="454">
        <v>41</v>
      </c>
      <c r="F11" s="454">
        <v>36</v>
      </c>
      <c r="G11" s="476">
        <f t="shared" ref="G11:G14" si="0">F11/E11*100</f>
        <v>87.804878048780495</v>
      </c>
      <c r="H11" s="601"/>
      <c r="I11" s="606" t="s">
        <v>134</v>
      </c>
      <c r="J11" s="615"/>
      <c r="K11" s="454">
        <v>44</v>
      </c>
      <c r="L11" s="454">
        <v>36</v>
      </c>
      <c r="M11" s="478">
        <f t="shared" ref="M11:M14" si="1">L11/K11*100</f>
        <v>81.818181818181827</v>
      </c>
      <c r="N11" s="601"/>
      <c r="O11" s="484" t="s">
        <v>206</v>
      </c>
      <c r="P11" s="602"/>
      <c r="Q11" s="319" t="s">
        <v>46</v>
      </c>
    </row>
    <row r="12" spans="1:24" x14ac:dyDescent="0.3">
      <c r="A12" s="455"/>
      <c r="B12" s="316"/>
      <c r="C12" s="316" t="s">
        <v>389</v>
      </c>
      <c r="D12" s="320"/>
      <c r="E12" s="455"/>
      <c r="F12" s="455"/>
      <c r="G12" s="612"/>
      <c r="H12" s="603"/>
      <c r="I12" s="604"/>
      <c r="J12" s="616"/>
      <c r="K12" s="455"/>
      <c r="L12" s="455"/>
      <c r="M12" s="610"/>
      <c r="N12" s="603"/>
      <c r="O12" s="604"/>
      <c r="P12" s="605"/>
      <c r="Q12" s="320"/>
    </row>
    <row r="13" spans="1:24" x14ac:dyDescent="0.3">
      <c r="A13" s="455"/>
      <c r="B13" s="318"/>
      <c r="C13" s="318"/>
      <c r="D13" s="321"/>
      <c r="E13" s="457"/>
      <c r="F13" s="457"/>
      <c r="G13" s="586"/>
      <c r="H13" s="607"/>
      <c r="I13" s="608"/>
      <c r="J13" s="617"/>
      <c r="K13" s="457"/>
      <c r="L13" s="457"/>
      <c r="M13" s="611"/>
      <c r="N13" s="607"/>
      <c r="O13" s="608"/>
      <c r="P13" s="609"/>
      <c r="Q13" s="321"/>
    </row>
    <row r="14" spans="1:24" x14ac:dyDescent="0.3">
      <c r="A14" s="457"/>
      <c r="B14" s="356" t="s">
        <v>95</v>
      </c>
      <c r="C14" s="348"/>
      <c r="D14" s="356"/>
      <c r="E14" s="483">
        <f>SUM(E8:E13)</f>
        <v>130</v>
      </c>
      <c r="F14" s="483">
        <f>SUM(F8:F13)</f>
        <v>113</v>
      </c>
      <c r="G14" s="477">
        <f t="shared" si="0"/>
        <v>86.92307692307692</v>
      </c>
      <c r="H14" s="810"/>
      <c r="I14" s="811" t="s">
        <v>134</v>
      </c>
      <c r="J14" s="1231"/>
      <c r="K14" s="483">
        <f>SUM(K8:K13)</f>
        <v>135</v>
      </c>
      <c r="L14" s="483">
        <f>SUM(L8:L13)</f>
        <v>116</v>
      </c>
      <c r="M14" s="479">
        <f t="shared" si="1"/>
        <v>85.925925925925924</v>
      </c>
      <c r="N14" s="810"/>
      <c r="O14" s="807" t="s">
        <v>206</v>
      </c>
      <c r="P14" s="600"/>
      <c r="Q14" s="356" t="s">
        <v>46</v>
      </c>
    </row>
    <row r="18" spans="3:7" x14ac:dyDescent="0.3">
      <c r="D18"/>
      <c r="E18" s="170" t="s">
        <v>4</v>
      </c>
      <c r="F18" s="170" t="s">
        <v>5</v>
      </c>
      <c r="G18" s="170" t="s">
        <v>6</v>
      </c>
    </row>
    <row r="19" spans="3:7" x14ac:dyDescent="0.3">
      <c r="C19" t="s">
        <v>387</v>
      </c>
      <c r="D19"/>
      <c r="E19" s="170">
        <v>82.52</v>
      </c>
      <c r="F19" s="170"/>
      <c r="G19" s="170">
        <v>87.91</v>
      </c>
    </row>
    <row r="20" spans="3:7" x14ac:dyDescent="0.3">
      <c r="C20" t="s">
        <v>390</v>
      </c>
      <c r="D20"/>
      <c r="E20" s="170">
        <v>87.8</v>
      </c>
      <c r="F20" s="170"/>
      <c r="G20" s="170">
        <v>81.819999999999993</v>
      </c>
    </row>
    <row r="21" spans="3:7" x14ac:dyDescent="0.3">
      <c r="C21" t="s">
        <v>95</v>
      </c>
      <c r="D21"/>
      <c r="E21" s="170">
        <v>86.92</v>
      </c>
      <c r="F21" s="170"/>
      <c r="G21" s="170">
        <v>85.93</v>
      </c>
    </row>
    <row r="34" spans="1:20" x14ac:dyDescent="0.3">
      <c r="A34" s="31" t="s">
        <v>0</v>
      </c>
      <c r="B34" s="4" t="s">
        <v>529</v>
      </c>
      <c r="C34" s="4" t="s">
        <v>3</v>
      </c>
      <c r="D34" s="4" t="s">
        <v>173</v>
      </c>
      <c r="E34" s="897" t="s">
        <v>8</v>
      </c>
      <c r="F34" s="898"/>
      <c r="G34" s="898"/>
      <c r="H34" s="898"/>
      <c r="I34" s="898"/>
      <c r="J34" s="898"/>
      <c r="K34" s="898"/>
      <c r="L34" s="898"/>
      <c r="M34" s="898"/>
      <c r="N34" s="898"/>
      <c r="O34" s="898"/>
      <c r="P34" s="899"/>
      <c r="Q34" s="319" t="s">
        <v>40</v>
      </c>
    </row>
    <row r="35" spans="1:20" x14ac:dyDescent="0.3">
      <c r="A35" s="30"/>
      <c r="B35" s="9" t="s">
        <v>528</v>
      </c>
      <c r="C35" s="9"/>
      <c r="D35" s="9"/>
      <c r="E35" s="573"/>
      <c r="F35" s="574" t="s">
        <v>4</v>
      </c>
      <c r="G35" s="594"/>
      <c r="H35" s="575"/>
      <c r="I35" s="576" t="s">
        <v>5</v>
      </c>
      <c r="J35" s="596"/>
      <c r="K35" s="577"/>
      <c r="L35" s="578" t="s">
        <v>6</v>
      </c>
      <c r="M35" s="597"/>
      <c r="N35" s="810"/>
      <c r="O35" s="580" t="s">
        <v>7</v>
      </c>
      <c r="P35" s="600"/>
      <c r="Q35" s="320" t="s">
        <v>370</v>
      </c>
    </row>
    <row r="36" spans="1:20" x14ac:dyDescent="0.3">
      <c r="A36" s="30"/>
      <c r="B36" s="9"/>
      <c r="C36" s="9"/>
      <c r="D36" s="9"/>
      <c r="E36" s="581" t="s">
        <v>38</v>
      </c>
      <c r="F36" s="581" t="s">
        <v>38</v>
      </c>
      <c r="G36" s="585" t="s">
        <v>35</v>
      </c>
      <c r="H36" s="581" t="s">
        <v>38</v>
      </c>
      <c r="I36" s="581" t="s">
        <v>38</v>
      </c>
      <c r="J36" s="613" t="s">
        <v>35</v>
      </c>
      <c r="K36" s="581" t="s">
        <v>38</v>
      </c>
      <c r="L36" s="581" t="s">
        <v>38</v>
      </c>
      <c r="M36" s="598" t="s">
        <v>35</v>
      </c>
      <c r="N36" s="581" t="s">
        <v>38</v>
      </c>
      <c r="O36" s="581" t="s">
        <v>38</v>
      </c>
      <c r="P36" s="582" t="s">
        <v>35</v>
      </c>
      <c r="Q36" s="320" t="s">
        <v>11</v>
      </c>
    </row>
    <row r="37" spans="1:20" x14ac:dyDescent="0.3">
      <c r="A37" s="37"/>
      <c r="B37" s="5"/>
      <c r="C37" s="5"/>
      <c r="D37" s="5"/>
      <c r="E37" s="583" t="s">
        <v>76</v>
      </c>
      <c r="F37" s="583" t="s">
        <v>77</v>
      </c>
      <c r="G37" s="586"/>
      <c r="H37" s="583" t="s">
        <v>76</v>
      </c>
      <c r="I37" s="583" t="s">
        <v>77</v>
      </c>
      <c r="J37" s="614"/>
      <c r="K37" s="583" t="s">
        <v>76</v>
      </c>
      <c r="L37" s="583" t="s">
        <v>77</v>
      </c>
      <c r="M37" s="599"/>
      <c r="N37" s="583" t="s">
        <v>76</v>
      </c>
      <c r="O37" s="583" t="s">
        <v>77</v>
      </c>
      <c r="P37" s="584"/>
      <c r="Q37" s="321"/>
    </row>
    <row r="38" spans="1:20" x14ac:dyDescent="0.3">
      <c r="A38" s="454">
        <v>1</v>
      </c>
      <c r="B38" s="317" t="s">
        <v>527</v>
      </c>
      <c r="C38" s="317" t="s">
        <v>524</v>
      </c>
      <c r="D38" s="485" t="s">
        <v>530</v>
      </c>
      <c r="E38" s="454"/>
      <c r="F38" s="454"/>
      <c r="G38" s="1006"/>
      <c r="H38" s="454"/>
      <c r="I38" s="454"/>
      <c r="J38" s="1232"/>
      <c r="K38" s="454"/>
      <c r="L38" s="454">
        <v>4</v>
      </c>
      <c r="M38" s="1232"/>
      <c r="N38" s="454"/>
      <c r="O38" s="454"/>
      <c r="P38" s="1232"/>
      <c r="Q38" s="319"/>
    </row>
    <row r="39" spans="1:20" x14ac:dyDescent="0.3">
      <c r="A39" s="455"/>
      <c r="B39" s="316" t="s">
        <v>526</v>
      </c>
      <c r="C39" s="316" t="s">
        <v>525</v>
      </c>
      <c r="D39" s="320"/>
      <c r="E39" s="455"/>
      <c r="F39" s="455"/>
      <c r="G39" s="998"/>
      <c r="H39" s="455"/>
      <c r="I39" s="455"/>
      <c r="J39" s="1233"/>
      <c r="K39" s="455"/>
      <c r="L39" s="455"/>
      <c r="M39" s="1233"/>
      <c r="N39" s="455"/>
      <c r="O39" s="455"/>
      <c r="P39" s="1233"/>
      <c r="Q39" s="320"/>
    </row>
    <row r="40" spans="1:20" x14ac:dyDescent="0.3">
      <c r="A40" s="455"/>
      <c r="B40" s="316"/>
      <c r="C40" s="316" t="s">
        <v>526</v>
      </c>
      <c r="D40" s="320"/>
      <c r="E40" s="455"/>
      <c r="F40" s="455"/>
      <c r="G40" s="998"/>
      <c r="H40" s="455"/>
      <c r="I40" s="455"/>
      <c r="J40" s="1233"/>
      <c r="K40" s="455"/>
      <c r="L40" s="455"/>
      <c r="M40" s="1233"/>
      <c r="N40" s="455"/>
      <c r="O40" s="455"/>
      <c r="P40" s="1233"/>
      <c r="Q40" s="320"/>
    </row>
    <row r="41" spans="1:20" x14ac:dyDescent="0.3">
      <c r="A41" s="455"/>
      <c r="B41" s="316"/>
      <c r="C41" s="318"/>
      <c r="D41" s="321"/>
      <c r="E41" s="457"/>
      <c r="F41" s="457"/>
      <c r="G41" s="1002"/>
      <c r="H41" s="457"/>
      <c r="I41" s="457"/>
      <c r="J41" s="584"/>
      <c r="K41" s="457"/>
      <c r="L41" s="457"/>
      <c r="M41" s="584"/>
      <c r="N41" s="457"/>
      <c r="O41" s="457"/>
      <c r="P41" s="584"/>
      <c r="Q41" s="321"/>
    </row>
    <row r="42" spans="1:20" x14ac:dyDescent="0.3">
      <c r="A42" s="455"/>
      <c r="B42" s="316"/>
      <c r="C42" s="1213" t="s">
        <v>185</v>
      </c>
      <c r="D42" s="485" t="s">
        <v>534</v>
      </c>
      <c r="E42" s="454"/>
      <c r="F42" s="454"/>
      <c r="G42" s="1006"/>
      <c r="H42" s="454"/>
      <c r="I42" s="454"/>
      <c r="J42" s="1232"/>
      <c r="K42" s="454">
        <v>88</v>
      </c>
      <c r="L42" s="454">
        <v>88</v>
      </c>
      <c r="M42" s="1232">
        <f>L42/K42*100</f>
        <v>100</v>
      </c>
      <c r="N42" s="454"/>
      <c r="O42" s="454"/>
      <c r="P42" s="1232"/>
      <c r="Q42" s="319"/>
    </row>
    <row r="43" spans="1:20" x14ac:dyDescent="0.3">
      <c r="A43" s="455"/>
      <c r="B43" s="316"/>
      <c r="C43" s="1212" t="s">
        <v>535</v>
      </c>
      <c r="D43" s="320"/>
      <c r="E43" s="455"/>
      <c r="F43" s="455"/>
      <c r="G43" s="998"/>
      <c r="H43" s="455"/>
      <c r="I43" s="455"/>
      <c r="J43" s="1233"/>
      <c r="K43" s="455"/>
      <c r="L43" s="455"/>
      <c r="M43" s="1233"/>
      <c r="N43" s="455"/>
      <c r="O43" s="455"/>
      <c r="P43" s="1233"/>
      <c r="Q43" s="320"/>
    </row>
    <row r="44" spans="1:20" x14ac:dyDescent="0.3">
      <c r="A44" s="455"/>
      <c r="B44" s="316"/>
      <c r="C44" s="1212" t="s">
        <v>533</v>
      </c>
      <c r="D44" s="320"/>
      <c r="E44" s="455"/>
      <c r="F44" s="455"/>
      <c r="G44" s="998"/>
      <c r="H44" s="455"/>
      <c r="I44" s="455"/>
      <c r="J44" s="1233"/>
      <c r="K44" s="455"/>
      <c r="L44" s="455"/>
      <c r="M44" s="1233"/>
      <c r="N44" s="455"/>
      <c r="O44" s="455"/>
      <c r="P44" s="1233"/>
      <c r="Q44" s="320"/>
    </row>
    <row r="45" spans="1:20" x14ac:dyDescent="0.3">
      <c r="A45" s="457"/>
      <c r="B45" s="318"/>
      <c r="C45" s="1235"/>
      <c r="D45" s="321"/>
      <c r="E45" s="457"/>
      <c r="F45" s="457"/>
      <c r="G45" s="1002"/>
      <c r="H45" s="457"/>
      <c r="I45" s="457"/>
      <c r="J45" s="584"/>
      <c r="K45" s="457"/>
      <c r="L45" s="457"/>
      <c r="M45" s="584"/>
      <c r="N45" s="457"/>
      <c r="O45" s="457"/>
      <c r="P45" s="584"/>
      <c r="Q45" s="321"/>
    </row>
    <row r="46" spans="1:20" x14ac:dyDescent="0.3">
      <c r="C46" s="1234"/>
    </row>
    <row r="47" spans="1:20" x14ac:dyDescent="0.3">
      <c r="C47" s="1234"/>
    </row>
    <row r="48" spans="1:20" x14ac:dyDescent="0.3">
      <c r="C48" s="452"/>
      <c r="D48" s="444" t="s">
        <v>4</v>
      </c>
      <c r="E48" s="444" t="s">
        <v>5</v>
      </c>
      <c r="F48" s="444" t="s">
        <v>6</v>
      </c>
      <c r="G48" s="444" t="s">
        <v>7</v>
      </c>
      <c r="T48">
        <v>53</v>
      </c>
    </row>
    <row r="49" spans="3:20" x14ac:dyDescent="0.3">
      <c r="C49" s="452" t="s">
        <v>536</v>
      </c>
      <c r="D49" s="444"/>
      <c r="E49" s="604"/>
      <c r="F49" s="604">
        <v>100</v>
      </c>
      <c r="G49" s="1003"/>
    </row>
    <row r="50" spans="3:20" x14ac:dyDescent="0.3">
      <c r="C50" s="452" t="s">
        <v>531</v>
      </c>
      <c r="D50" s="444"/>
      <c r="E50" s="604"/>
      <c r="F50" s="604">
        <v>4</v>
      </c>
      <c r="G50" s="1003"/>
      <c r="T50">
        <v>33</v>
      </c>
    </row>
    <row r="51" spans="3:20" x14ac:dyDescent="0.3">
      <c r="C51" s="452"/>
      <c r="D51" s="444"/>
      <c r="E51" s="604"/>
      <c r="F51" s="604"/>
      <c r="G51" s="1003"/>
    </row>
    <row r="52" spans="3:20" x14ac:dyDescent="0.3">
      <c r="C52" s="452"/>
      <c r="D52" s="444"/>
      <c r="E52" s="604"/>
      <c r="F52" s="604"/>
      <c r="G52" s="1003"/>
    </row>
    <row r="53" spans="3:20" x14ac:dyDescent="0.3">
      <c r="C53" s="452"/>
      <c r="D53" s="444"/>
      <c r="E53" s="604"/>
      <c r="F53" s="604"/>
      <c r="G53" s="1003"/>
    </row>
  </sheetData>
  <mergeCells count="2">
    <mergeCell ref="E4:P4"/>
    <mergeCell ref="E34:P3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2:I19"/>
  <sheetViews>
    <sheetView view="pageBreakPreview" topLeftCell="B1" zoomScaleNormal="100" zoomScaleSheetLayoutView="100" workbookViewId="0">
      <selection activeCell="H10" sqref="H10"/>
    </sheetView>
  </sheetViews>
  <sheetFormatPr defaultRowHeight="18.75" x14ac:dyDescent="0.3"/>
  <cols>
    <col min="1" max="1" width="4.42578125" style="456" customWidth="1"/>
    <col min="2" max="2" width="27" customWidth="1"/>
    <col min="3" max="3" width="48.140625" customWidth="1"/>
    <col min="4" max="4" width="12.5703125" customWidth="1"/>
    <col min="5" max="5" width="11" customWidth="1"/>
    <col min="6" max="6" width="10.140625" customWidth="1"/>
    <col min="7" max="7" width="9.85546875" customWidth="1"/>
    <col min="8" max="8" width="13.5703125" customWidth="1"/>
  </cols>
  <sheetData>
    <row r="2" spans="1:9" ht="21" x14ac:dyDescent="0.3">
      <c r="D2" s="791" t="s">
        <v>391</v>
      </c>
    </row>
    <row r="4" spans="1:9" x14ac:dyDescent="0.3">
      <c r="A4" s="454" t="s">
        <v>0</v>
      </c>
      <c r="B4" s="319" t="s">
        <v>171</v>
      </c>
      <c r="C4" s="319" t="s">
        <v>3</v>
      </c>
      <c r="D4" s="319" t="s">
        <v>173</v>
      </c>
      <c r="E4" s="885" t="s">
        <v>8</v>
      </c>
      <c r="F4" s="886"/>
      <c r="G4" s="886"/>
      <c r="H4" s="887"/>
      <c r="I4" s="319" t="s">
        <v>386</v>
      </c>
    </row>
    <row r="5" spans="1:9" x14ac:dyDescent="0.3">
      <c r="A5" s="457"/>
      <c r="B5" s="321"/>
      <c r="C5" s="321"/>
      <c r="D5" s="321"/>
      <c r="E5" s="408" t="s">
        <v>4</v>
      </c>
      <c r="F5" s="413" t="s">
        <v>5</v>
      </c>
      <c r="G5" s="430" t="s">
        <v>6</v>
      </c>
      <c r="H5" s="356" t="s">
        <v>7</v>
      </c>
      <c r="I5" s="321" t="s">
        <v>11</v>
      </c>
    </row>
    <row r="6" spans="1:9" x14ac:dyDescent="0.3">
      <c r="A6" s="455">
        <v>1</v>
      </c>
      <c r="B6" s="316" t="s">
        <v>396</v>
      </c>
      <c r="C6" s="316" t="s">
        <v>392</v>
      </c>
      <c r="D6" s="455" t="s">
        <v>397</v>
      </c>
      <c r="E6" s="589">
        <v>1</v>
      </c>
      <c r="F6" s="587">
        <v>0</v>
      </c>
      <c r="G6" s="591">
        <v>0</v>
      </c>
      <c r="H6" s="455" t="s">
        <v>206</v>
      </c>
      <c r="I6" s="320" t="s">
        <v>46</v>
      </c>
    </row>
    <row r="7" spans="1:9" x14ac:dyDescent="0.3">
      <c r="A7" s="455"/>
      <c r="B7" s="316"/>
      <c r="C7" s="316"/>
      <c r="D7" s="455"/>
      <c r="E7" s="589"/>
      <c r="F7" s="587"/>
      <c r="G7" s="591"/>
      <c r="H7" s="455"/>
      <c r="I7" s="320"/>
    </row>
    <row r="8" spans="1:9" ht="21.2" customHeight="1" x14ac:dyDescent="0.3">
      <c r="A8" s="454">
        <v>2</v>
      </c>
      <c r="B8" s="317" t="s">
        <v>393</v>
      </c>
      <c r="C8" s="317" t="s">
        <v>394</v>
      </c>
      <c r="D8" s="454" t="s">
        <v>398</v>
      </c>
      <c r="E8" s="620">
        <v>2</v>
      </c>
      <c r="F8" s="619">
        <v>2</v>
      </c>
      <c r="G8" s="621">
        <v>2</v>
      </c>
      <c r="H8" s="454">
        <v>3</v>
      </c>
      <c r="I8" s="319" t="s">
        <v>21</v>
      </c>
    </row>
    <row r="9" spans="1:9" x14ac:dyDescent="0.3">
      <c r="A9" s="455"/>
      <c r="B9" s="316"/>
      <c r="C9" s="317" t="s">
        <v>395</v>
      </c>
      <c r="D9" s="454" t="s">
        <v>399</v>
      </c>
      <c r="E9" s="620">
        <v>0</v>
      </c>
      <c r="F9" s="619">
        <v>0</v>
      </c>
      <c r="G9" s="621">
        <v>0</v>
      </c>
      <c r="H9" s="454">
        <v>1</v>
      </c>
      <c r="I9" s="319" t="s">
        <v>46</v>
      </c>
    </row>
    <row r="10" spans="1:9" x14ac:dyDescent="0.3">
      <c r="A10" s="457"/>
      <c r="B10" s="318"/>
      <c r="C10" s="318"/>
      <c r="D10" s="457"/>
      <c r="E10" s="590"/>
      <c r="F10" s="588"/>
      <c r="G10" s="592"/>
      <c r="H10" s="457"/>
      <c r="I10" s="321"/>
    </row>
    <row r="16" spans="1:9" x14ac:dyDescent="0.3">
      <c r="D16" s="170" t="s">
        <v>4</v>
      </c>
      <c r="E16" s="170" t="s">
        <v>5</v>
      </c>
      <c r="F16" s="170" t="s">
        <v>6</v>
      </c>
      <c r="G16" s="170"/>
    </row>
    <row r="17" spans="3:7" x14ac:dyDescent="0.3">
      <c r="C17" t="s">
        <v>396</v>
      </c>
      <c r="D17" s="170">
        <v>1</v>
      </c>
      <c r="E17" s="170">
        <v>0</v>
      </c>
      <c r="F17" s="170">
        <v>0</v>
      </c>
      <c r="G17" s="170"/>
    </row>
    <row r="18" spans="3:7" x14ac:dyDescent="0.3">
      <c r="C18" t="s">
        <v>437</v>
      </c>
      <c r="D18" s="170">
        <v>2</v>
      </c>
      <c r="E18" s="170">
        <v>2</v>
      </c>
      <c r="F18" s="170">
        <v>2</v>
      </c>
      <c r="G18" s="170"/>
    </row>
    <row r="19" spans="3:7" x14ac:dyDescent="0.3">
      <c r="C19" t="s">
        <v>438</v>
      </c>
      <c r="D19" s="170">
        <v>0</v>
      </c>
      <c r="E19" s="170">
        <v>0</v>
      </c>
      <c r="F19" s="170">
        <v>0</v>
      </c>
      <c r="G19" s="170"/>
    </row>
  </sheetData>
  <mergeCells count="1">
    <mergeCell ref="E4:H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2:U41"/>
  <sheetViews>
    <sheetView tabSelected="1" view="pageBreakPreview" topLeftCell="A37" zoomScaleNormal="100" zoomScaleSheetLayoutView="100" workbookViewId="0">
      <selection activeCell="J52" sqref="J52"/>
    </sheetView>
  </sheetViews>
  <sheetFormatPr defaultRowHeight="18.75" x14ac:dyDescent="0.3"/>
  <cols>
    <col min="1" max="1" width="4" customWidth="1"/>
    <col min="2" max="2" width="20.28515625" customWidth="1"/>
    <col min="3" max="3" width="21.140625" customWidth="1"/>
    <col min="11" max="11" width="9.85546875" customWidth="1"/>
    <col min="12" max="12" width="11.42578125" customWidth="1"/>
  </cols>
  <sheetData>
    <row r="2" spans="1:21" ht="21" x14ac:dyDescent="0.3">
      <c r="F2" s="347" t="s">
        <v>400</v>
      </c>
      <c r="Q2" s="170" t="s">
        <v>4</v>
      </c>
      <c r="R2" s="170" t="s">
        <v>5</v>
      </c>
      <c r="S2" s="170" t="s">
        <v>6</v>
      </c>
    </row>
    <row r="3" spans="1:21" x14ac:dyDescent="0.3">
      <c r="A3" s="64" t="s">
        <v>0</v>
      </c>
      <c r="B3" s="64" t="s">
        <v>124</v>
      </c>
      <c r="C3" s="64" t="s">
        <v>3</v>
      </c>
      <c r="D3" s="64" t="s">
        <v>17</v>
      </c>
      <c r="E3" s="168"/>
      <c r="F3" s="99"/>
      <c r="G3" s="60"/>
      <c r="H3" s="60"/>
      <c r="I3" s="99" t="s">
        <v>8</v>
      </c>
      <c r="J3" s="60"/>
      <c r="K3" s="60"/>
      <c r="L3" s="145"/>
      <c r="M3" s="61" t="s">
        <v>9</v>
      </c>
      <c r="O3" s="164" t="s">
        <v>404</v>
      </c>
      <c r="Q3" s="170">
        <v>4</v>
      </c>
      <c r="R3" s="170">
        <v>4</v>
      </c>
      <c r="S3" s="170">
        <v>4</v>
      </c>
    </row>
    <row r="4" spans="1:21" x14ac:dyDescent="0.3">
      <c r="A4" s="65"/>
      <c r="B4" s="65" t="s">
        <v>139</v>
      </c>
      <c r="C4" s="65"/>
      <c r="D4" s="65" t="s">
        <v>16</v>
      </c>
      <c r="E4" s="866" t="s">
        <v>4</v>
      </c>
      <c r="F4" s="867"/>
      <c r="G4" s="868" t="s">
        <v>5</v>
      </c>
      <c r="H4" s="869"/>
      <c r="I4" s="870" t="s">
        <v>6</v>
      </c>
      <c r="J4" s="871"/>
      <c r="K4" s="872" t="s">
        <v>7</v>
      </c>
      <c r="L4" s="873"/>
      <c r="M4" s="62" t="s">
        <v>11</v>
      </c>
      <c r="O4" s="164" t="s">
        <v>22</v>
      </c>
      <c r="Q4" s="170">
        <v>4</v>
      </c>
      <c r="R4" s="170">
        <v>4</v>
      </c>
      <c r="S4" s="170">
        <v>4</v>
      </c>
    </row>
    <row r="5" spans="1:21" x14ac:dyDescent="0.3">
      <c r="A5" s="67"/>
      <c r="B5" s="68"/>
      <c r="C5" s="68"/>
      <c r="D5" s="67"/>
      <c r="E5" s="94" t="s">
        <v>126</v>
      </c>
      <c r="F5" s="288" t="s">
        <v>127</v>
      </c>
      <c r="G5" s="149" t="s">
        <v>126</v>
      </c>
      <c r="H5" s="285" t="s">
        <v>127</v>
      </c>
      <c r="I5" s="94" t="s">
        <v>126</v>
      </c>
      <c r="J5" s="159" t="s">
        <v>127</v>
      </c>
      <c r="K5" s="94" t="s">
        <v>126</v>
      </c>
      <c r="L5" s="94" t="s">
        <v>127</v>
      </c>
      <c r="M5" s="63"/>
    </row>
    <row r="6" spans="1:21" x14ac:dyDescent="0.3">
      <c r="A6" s="631">
        <v>1</v>
      </c>
      <c r="B6" s="632" t="s">
        <v>402</v>
      </c>
      <c r="C6" s="633"/>
      <c r="D6" s="634"/>
      <c r="E6" s="635"/>
      <c r="F6" s="636"/>
      <c r="G6" s="635"/>
      <c r="H6" s="636"/>
      <c r="I6" s="635"/>
      <c r="J6" s="631"/>
      <c r="K6" s="636"/>
      <c r="L6" s="636"/>
      <c r="M6" s="636"/>
      <c r="Q6" s="170" t="s">
        <v>4</v>
      </c>
      <c r="R6" s="170" t="s">
        <v>5</v>
      </c>
      <c r="S6" s="170" t="s">
        <v>6</v>
      </c>
    </row>
    <row r="7" spans="1:21" x14ac:dyDescent="0.3">
      <c r="A7" s="65"/>
      <c r="B7" s="150" t="s">
        <v>404</v>
      </c>
      <c r="C7" s="155" t="s">
        <v>141</v>
      </c>
      <c r="D7" s="156" t="s">
        <v>100</v>
      </c>
      <c r="E7" s="151">
        <v>3.58</v>
      </c>
      <c r="F7" s="292">
        <v>4</v>
      </c>
      <c r="G7" s="151">
        <v>3.85</v>
      </c>
      <c r="H7" s="284">
        <v>4</v>
      </c>
      <c r="I7" s="151"/>
      <c r="J7" s="280"/>
      <c r="K7" s="93"/>
      <c r="L7" s="93" t="s">
        <v>18</v>
      </c>
      <c r="M7" s="93"/>
      <c r="O7" s="164" t="s">
        <v>406</v>
      </c>
      <c r="Q7" s="170">
        <v>4</v>
      </c>
      <c r="R7" s="170">
        <v>5</v>
      </c>
      <c r="S7" s="170">
        <v>4</v>
      </c>
    </row>
    <row r="8" spans="1:21" x14ac:dyDescent="0.3">
      <c r="A8" s="65"/>
      <c r="B8" s="625"/>
      <c r="C8" s="630" t="s">
        <v>403</v>
      </c>
      <c r="D8" s="110" t="s">
        <v>128</v>
      </c>
      <c r="E8" s="626"/>
      <c r="F8" s="627"/>
      <c r="G8" s="626"/>
      <c r="H8" s="628"/>
      <c r="I8" s="626"/>
      <c r="J8" s="629"/>
      <c r="K8" s="110"/>
      <c r="L8" s="110"/>
      <c r="M8" s="110"/>
      <c r="O8" s="164" t="s">
        <v>101</v>
      </c>
      <c r="Q8" s="170"/>
      <c r="R8" s="170">
        <v>5</v>
      </c>
      <c r="S8" s="170">
        <v>4</v>
      </c>
    </row>
    <row r="9" spans="1:21" x14ac:dyDescent="0.3">
      <c r="A9" s="65"/>
      <c r="B9" s="150" t="s">
        <v>22</v>
      </c>
      <c r="C9" s="155" t="s">
        <v>141</v>
      </c>
      <c r="D9" s="156" t="s">
        <v>100</v>
      </c>
      <c r="E9" s="151">
        <v>4.08</v>
      </c>
      <c r="F9" s="292">
        <v>4</v>
      </c>
      <c r="G9" s="151">
        <v>4.07</v>
      </c>
      <c r="H9" s="284">
        <v>4</v>
      </c>
      <c r="I9" s="151">
        <v>4.0999999999999996</v>
      </c>
      <c r="J9" s="280">
        <v>4</v>
      </c>
      <c r="K9" s="93"/>
      <c r="L9" s="93" t="s">
        <v>18</v>
      </c>
      <c r="M9" s="93" t="s">
        <v>21</v>
      </c>
      <c r="O9" s="164" t="s">
        <v>108</v>
      </c>
      <c r="Q9" s="170">
        <v>4</v>
      </c>
      <c r="R9" s="170">
        <v>5</v>
      </c>
      <c r="S9" s="170">
        <v>4</v>
      </c>
    </row>
    <row r="10" spans="1:21" x14ac:dyDescent="0.3">
      <c r="A10" s="65"/>
      <c r="B10" s="152"/>
      <c r="C10" s="66" t="s">
        <v>401</v>
      </c>
      <c r="D10" s="65" t="s">
        <v>128</v>
      </c>
      <c r="E10" s="115"/>
      <c r="F10" s="274"/>
      <c r="G10" s="115"/>
      <c r="H10" s="261"/>
      <c r="I10" s="115"/>
      <c r="J10" s="267"/>
      <c r="K10" s="65"/>
      <c r="L10" s="65"/>
      <c r="M10" s="65"/>
      <c r="O10" s="164" t="s">
        <v>26</v>
      </c>
      <c r="Q10" s="170"/>
      <c r="R10" s="170"/>
      <c r="S10" s="170">
        <v>4</v>
      </c>
      <c r="U10" s="164"/>
    </row>
    <row r="11" spans="1:21" x14ac:dyDescent="0.3">
      <c r="A11" s="65"/>
      <c r="B11" s="144"/>
      <c r="C11" s="166" t="s">
        <v>95</v>
      </c>
      <c r="D11" s="159"/>
      <c r="E11" s="647">
        <f>AVERAGE(E7:E10)</f>
        <v>3.83</v>
      </c>
      <c r="F11" s="288">
        <v>4</v>
      </c>
      <c r="G11" s="647">
        <f>AVERAGE(G7:G10)</f>
        <v>3.96</v>
      </c>
      <c r="H11" s="285">
        <v>4</v>
      </c>
      <c r="I11" s="647">
        <f>AVERAGE(I7:I10)</f>
        <v>4.0999999999999996</v>
      </c>
      <c r="J11" s="281">
        <v>4</v>
      </c>
      <c r="K11" s="159"/>
      <c r="L11" s="159"/>
      <c r="M11" s="159"/>
      <c r="O11" s="164" t="s">
        <v>27</v>
      </c>
      <c r="Q11" s="170">
        <v>4</v>
      </c>
      <c r="R11" s="170">
        <v>4</v>
      </c>
      <c r="S11" s="170">
        <v>4</v>
      </c>
      <c r="U11" s="164"/>
    </row>
    <row r="12" spans="1:21" x14ac:dyDescent="0.3">
      <c r="A12" s="631">
        <v>2</v>
      </c>
      <c r="B12" s="632" t="s">
        <v>405</v>
      </c>
      <c r="C12" s="633"/>
      <c r="D12" s="634"/>
      <c r="E12" s="635"/>
      <c r="F12" s="636"/>
      <c r="G12" s="635"/>
      <c r="H12" s="636"/>
      <c r="I12" s="635"/>
      <c r="J12" s="631"/>
      <c r="K12" s="636"/>
      <c r="L12" s="636"/>
      <c r="M12" s="636"/>
      <c r="O12" s="164" t="s">
        <v>25</v>
      </c>
      <c r="Q12" s="170"/>
      <c r="R12" s="170">
        <v>5</v>
      </c>
      <c r="S12" s="170">
        <v>5</v>
      </c>
      <c r="U12" s="164"/>
    </row>
    <row r="13" spans="1:21" x14ac:dyDescent="0.3">
      <c r="A13" s="65"/>
      <c r="B13" s="150" t="s">
        <v>406</v>
      </c>
      <c r="C13" s="155" t="s">
        <v>141</v>
      </c>
      <c r="D13" s="156" t="s">
        <v>100</v>
      </c>
      <c r="E13" s="151">
        <v>4.41</v>
      </c>
      <c r="F13" s="292">
        <v>4</v>
      </c>
      <c r="G13" s="151">
        <v>4.54</v>
      </c>
      <c r="H13" s="284">
        <v>5</v>
      </c>
      <c r="I13" s="151">
        <v>4.22</v>
      </c>
      <c r="J13" s="280">
        <v>4</v>
      </c>
      <c r="K13" s="93"/>
      <c r="L13" s="93" t="s">
        <v>18</v>
      </c>
      <c r="M13" s="93" t="s">
        <v>46</v>
      </c>
      <c r="O13" s="164" t="s">
        <v>407</v>
      </c>
      <c r="Q13" s="170">
        <v>4</v>
      </c>
      <c r="R13" s="170">
        <v>4</v>
      </c>
      <c r="S13" s="170">
        <v>4</v>
      </c>
      <c r="U13" s="164"/>
    </row>
    <row r="14" spans="1:21" x14ac:dyDescent="0.3">
      <c r="A14" s="65"/>
      <c r="B14" s="625"/>
      <c r="C14" s="630" t="s">
        <v>403</v>
      </c>
      <c r="D14" s="110" t="s">
        <v>128</v>
      </c>
      <c r="E14" s="626"/>
      <c r="F14" s="627"/>
      <c r="G14" s="626"/>
      <c r="H14" s="628"/>
      <c r="I14" s="626"/>
      <c r="J14" s="629"/>
      <c r="K14" s="110"/>
      <c r="L14" s="110"/>
      <c r="M14" s="110"/>
      <c r="O14" s="805" t="s">
        <v>95</v>
      </c>
      <c r="Q14" s="170">
        <v>4</v>
      </c>
      <c r="R14" s="170">
        <v>4</v>
      </c>
      <c r="S14" s="170">
        <v>4</v>
      </c>
      <c r="U14" s="164"/>
    </row>
    <row r="15" spans="1:21" x14ac:dyDescent="0.3">
      <c r="A15" s="65"/>
      <c r="B15" s="150" t="s">
        <v>101</v>
      </c>
      <c r="C15" s="155" t="s">
        <v>141</v>
      </c>
      <c r="D15" s="156" t="s">
        <v>100</v>
      </c>
      <c r="E15" s="637"/>
      <c r="F15" s="638" t="s">
        <v>134</v>
      </c>
      <c r="G15" s="151">
        <v>4.6399999999999997</v>
      </c>
      <c r="H15" s="284">
        <v>5</v>
      </c>
      <c r="I15" s="151">
        <v>4.45</v>
      </c>
      <c r="J15" s="280">
        <v>4</v>
      </c>
      <c r="K15" s="93"/>
      <c r="L15" s="93" t="s">
        <v>18</v>
      </c>
      <c r="M15" s="93" t="s">
        <v>46</v>
      </c>
      <c r="U15" s="164"/>
    </row>
    <row r="16" spans="1:21" x14ac:dyDescent="0.3">
      <c r="A16" s="65"/>
      <c r="B16" s="625"/>
      <c r="C16" s="630" t="s">
        <v>403</v>
      </c>
      <c r="D16" s="110" t="s">
        <v>128</v>
      </c>
      <c r="E16" s="639"/>
      <c r="F16" s="640"/>
      <c r="G16" s="626"/>
      <c r="H16" s="628"/>
      <c r="I16" s="626"/>
      <c r="J16" s="629"/>
      <c r="K16" s="110"/>
      <c r="L16" s="110"/>
      <c r="M16" s="110"/>
      <c r="O16" s="164"/>
      <c r="U16" s="164"/>
    </row>
    <row r="17" spans="1:19" x14ac:dyDescent="0.3">
      <c r="A17" s="65"/>
      <c r="B17" s="150" t="s">
        <v>108</v>
      </c>
      <c r="C17" s="155" t="s">
        <v>141</v>
      </c>
      <c r="D17" s="156" t="s">
        <v>100</v>
      </c>
      <c r="E17" s="151">
        <v>4.45</v>
      </c>
      <c r="F17" s="292">
        <v>4</v>
      </c>
      <c r="G17" s="151">
        <v>4.5</v>
      </c>
      <c r="H17" s="284">
        <v>5</v>
      </c>
      <c r="I17" s="151">
        <v>4.3899999999999997</v>
      </c>
      <c r="J17" s="280">
        <v>4</v>
      </c>
      <c r="K17" s="93"/>
      <c r="L17" s="93" t="s">
        <v>18</v>
      </c>
      <c r="M17" s="93" t="s">
        <v>46</v>
      </c>
    </row>
    <row r="18" spans="1:19" x14ac:dyDescent="0.3">
      <c r="A18" s="65"/>
      <c r="B18" s="625"/>
      <c r="C18" s="630" t="s">
        <v>403</v>
      </c>
      <c r="D18" s="110" t="s">
        <v>128</v>
      </c>
      <c r="E18" s="115"/>
      <c r="F18" s="627"/>
      <c r="G18" s="115"/>
      <c r="H18" s="628"/>
      <c r="I18" s="115"/>
      <c r="J18" s="267"/>
      <c r="K18" s="65"/>
      <c r="L18" s="110"/>
      <c r="M18" s="65"/>
      <c r="O18" s="164"/>
    </row>
    <row r="19" spans="1:19" x14ac:dyDescent="0.3">
      <c r="A19" s="65"/>
      <c r="B19" s="150" t="s">
        <v>26</v>
      </c>
      <c r="C19" s="155" t="s">
        <v>141</v>
      </c>
      <c r="D19" s="156" t="s">
        <v>100</v>
      </c>
      <c r="E19" s="151"/>
      <c r="F19" s="641" t="s">
        <v>134</v>
      </c>
      <c r="G19" s="151"/>
      <c r="H19" s="644" t="s">
        <v>134</v>
      </c>
      <c r="I19" s="151">
        <v>4.38</v>
      </c>
      <c r="J19" s="280">
        <v>4</v>
      </c>
      <c r="K19" s="93"/>
      <c r="L19" s="93" t="s">
        <v>18</v>
      </c>
      <c r="M19" s="93" t="s">
        <v>21</v>
      </c>
    </row>
    <row r="20" spans="1:19" x14ac:dyDescent="0.3">
      <c r="A20" s="65"/>
      <c r="B20" s="625"/>
      <c r="C20" s="630" t="s">
        <v>403</v>
      </c>
      <c r="D20" s="110" t="s">
        <v>128</v>
      </c>
      <c r="E20" s="115"/>
      <c r="F20" s="642"/>
      <c r="G20" s="115"/>
      <c r="H20" s="643"/>
      <c r="I20" s="115"/>
      <c r="J20" s="267"/>
      <c r="K20" s="65"/>
      <c r="L20" s="110"/>
      <c r="M20" s="65"/>
    </row>
    <row r="21" spans="1:19" x14ac:dyDescent="0.3">
      <c r="A21" s="65"/>
      <c r="B21" s="150" t="s">
        <v>27</v>
      </c>
      <c r="C21" s="155" t="s">
        <v>141</v>
      </c>
      <c r="D21" s="156" t="s">
        <v>100</v>
      </c>
      <c r="E21" s="151">
        <v>4.2</v>
      </c>
      <c r="F21" s="292">
        <v>4</v>
      </c>
      <c r="G21" s="151">
        <v>4.3899999999999997</v>
      </c>
      <c r="H21" s="284">
        <v>4</v>
      </c>
      <c r="I21" s="151">
        <v>4.22</v>
      </c>
      <c r="J21" s="280">
        <v>4</v>
      </c>
      <c r="K21" s="93"/>
      <c r="L21" s="93" t="s">
        <v>18</v>
      </c>
      <c r="M21" s="93" t="s">
        <v>21</v>
      </c>
    </row>
    <row r="22" spans="1:19" x14ac:dyDescent="0.3">
      <c r="A22" s="65"/>
      <c r="B22" s="625"/>
      <c r="C22" s="630" t="s">
        <v>403</v>
      </c>
      <c r="D22" s="110" t="s">
        <v>128</v>
      </c>
      <c r="E22" s="115"/>
      <c r="F22" s="627"/>
      <c r="G22" s="115"/>
      <c r="H22" s="628"/>
      <c r="I22" s="115"/>
      <c r="J22" s="267"/>
      <c r="K22" s="65"/>
      <c r="L22" s="110"/>
      <c r="M22" s="65"/>
    </row>
    <row r="23" spans="1:19" x14ac:dyDescent="0.3">
      <c r="A23" s="65"/>
      <c r="B23" s="150" t="s">
        <v>25</v>
      </c>
      <c r="C23" s="155" t="s">
        <v>141</v>
      </c>
      <c r="D23" s="156" t="s">
        <v>100</v>
      </c>
      <c r="E23" s="151"/>
      <c r="F23" s="641" t="s">
        <v>134</v>
      </c>
      <c r="G23" s="151">
        <v>4.55</v>
      </c>
      <c r="H23" s="284">
        <v>5</v>
      </c>
      <c r="I23" s="151">
        <v>4.6100000000000003</v>
      </c>
      <c r="J23" s="280">
        <v>5</v>
      </c>
      <c r="K23" s="93"/>
      <c r="L23" s="93" t="s">
        <v>18</v>
      </c>
      <c r="M23" s="93" t="s">
        <v>21</v>
      </c>
    </row>
    <row r="24" spans="1:19" x14ac:dyDescent="0.3">
      <c r="A24" s="65"/>
      <c r="B24" s="152"/>
      <c r="C24" s="630" t="s">
        <v>403</v>
      </c>
      <c r="D24" s="110" t="s">
        <v>128</v>
      </c>
      <c r="E24" s="115"/>
      <c r="F24" s="293"/>
      <c r="G24" s="115"/>
      <c r="H24" s="261"/>
      <c r="I24" s="115"/>
      <c r="J24" s="267"/>
      <c r="K24" s="65"/>
      <c r="L24" s="65"/>
      <c r="M24" s="65"/>
    </row>
    <row r="25" spans="1:19" x14ac:dyDescent="0.3">
      <c r="A25" s="65"/>
      <c r="B25" s="150" t="s">
        <v>407</v>
      </c>
      <c r="C25" s="155" t="s">
        <v>141</v>
      </c>
      <c r="D25" s="156" t="s">
        <v>100</v>
      </c>
      <c r="E25" s="151">
        <v>4.25</v>
      </c>
      <c r="F25" s="292">
        <v>4</v>
      </c>
      <c r="G25" s="151">
        <v>4.37</v>
      </c>
      <c r="H25" s="284">
        <v>4</v>
      </c>
      <c r="I25" s="151">
        <v>4.34</v>
      </c>
      <c r="J25" s="280">
        <v>4</v>
      </c>
      <c r="K25" s="93"/>
      <c r="L25" s="93" t="s">
        <v>18</v>
      </c>
      <c r="M25" s="93"/>
    </row>
    <row r="26" spans="1:19" x14ac:dyDescent="0.3">
      <c r="A26" s="65"/>
      <c r="B26" s="152"/>
      <c r="C26" s="630" t="s">
        <v>403</v>
      </c>
      <c r="D26" s="110" t="s">
        <v>128</v>
      </c>
      <c r="E26" s="115"/>
      <c r="F26" s="274"/>
      <c r="G26" s="115"/>
      <c r="H26" s="261"/>
      <c r="I26" s="115"/>
      <c r="J26" s="267"/>
      <c r="K26" s="65"/>
      <c r="L26" s="65"/>
      <c r="M26" s="65"/>
    </row>
    <row r="27" spans="1:19" x14ac:dyDescent="0.3">
      <c r="A27" s="67"/>
      <c r="B27" s="144"/>
      <c r="C27" s="166" t="s">
        <v>95</v>
      </c>
      <c r="D27" s="652"/>
      <c r="E27" s="647">
        <f>AVERAGE(E13:E26)</f>
        <v>4.3274999999999997</v>
      </c>
      <c r="F27" s="288">
        <v>4</v>
      </c>
      <c r="G27" s="647">
        <f>AVERAGE(G13:G26)</f>
        <v>4.498333333333334</v>
      </c>
      <c r="H27" s="285">
        <v>4</v>
      </c>
      <c r="I27" s="647">
        <f>AVERAGE(I13:I26)</f>
        <v>4.3728571428571419</v>
      </c>
      <c r="J27" s="281">
        <v>4</v>
      </c>
      <c r="K27" s="94"/>
      <c r="L27" s="94" t="s">
        <v>18</v>
      </c>
      <c r="M27" s="94"/>
    </row>
    <row r="28" spans="1:19" x14ac:dyDescent="0.3">
      <c r="A28" s="101"/>
      <c r="B28" s="161"/>
      <c r="C28" s="645"/>
      <c r="D28" s="162"/>
      <c r="E28" s="163"/>
      <c r="F28" s="648"/>
      <c r="G28" s="649"/>
      <c r="H28" s="648"/>
      <c r="I28" s="649"/>
      <c r="J28" s="648"/>
      <c r="K28" s="99"/>
      <c r="L28" s="99"/>
      <c r="M28" s="99"/>
    </row>
    <row r="29" spans="1:19" x14ac:dyDescent="0.3">
      <c r="A29" s="101"/>
      <c r="B29" s="164"/>
      <c r="C29" s="646"/>
      <c r="D29" s="165"/>
      <c r="E29" s="117"/>
      <c r="F29" s="650"/>
      <c r="G29" s="651"/>
      <c r="H29" s="650"/>
      <c r="I29" s="651"/>
      <c r="J29" s="650"/>
      <c r="K29" s="101"/>
      <c r="L29" s="101"/>
      <c r="M29" s="101"/>
    </row>
    <row r="30" spans="1:19" x14ac:dyDescent="0.3">
      <c r="A30" s="64" t="s">
        <v>0</v>
      </c>
      <c r="B30" s="64" t="s">
        <v>124</v>
      </c>
      <c r="C30" s="64" t="s">
        <v>3</v>
      </c>
      <c r="D30" s="64" t="s">
        <v>17</v>
      </c>
      <c r="E30" s="168"/>
      <c r="F30" s="99"/>
      <c r="G30" s="60"/>
      <c r="H30" s="60"/>
      <c r="I30" s="99" t="s">
        <v>8</v>
      </c>
      <c r="J30" s="60"/>
      <c r="K30" s="60"/>
      <c r="L30" s="145"/>
      <c r="M30" s="61" t="s">
        <v>9</v>
      </c>
    </row>
    <row r="31" spans="1:19" x14ac:dyDescent="0.3">
      <c r="A31" s="65"/>
      <c r="B31" s="65" t="s">
        <v>139</v>
      </c>
      <c r="C31" s="65"/>
      <c r="D31" s="65" t="s">
        <v>16</v>
      </c>
      <c r="E31" s="866" t="s">
        <v>4</v>
      </c>
      <c r="F31" s="867"/>
      <c r="G31" s="868" t="s">
        <v>5</v>
      </c>
      <c r="H31" s="869"/>
      <c r="I31" s="870" t="s">
        <v>6</v>
      </c>
      <c r="J31" s="871"/>
      <c r="K31" s="872" t="s">
        <v>7</v>
      </c>
      <c r="L31" s="873"/>
      <c r="M31" s="62" t="s">
        <v>11</v>
      </c>
    </row>
    <row r="32" spans="1:19" x14ac:dyDescent="0.3">
      <c r="A32" s="67"/>
      <c r="B32" s="68"/>
      <c r="C32" s="68"/>
      <c r="D32" s="67"/>
      <c r="E32" s="94" t="s">
        <v>126</v>
      </c>
      <c r="F32" s="288" t="s">
        <v>127</v>
      </c>
      <c r="G32" s="149" t="s">
        <v>126</v>
      </c>
      <c r="H32" s="285" t="s">
        <v>127</v>
      </c>
      <c r="I32" s="94" t="s">
        <v>126</v>
      </c>
      <c r="J32" s="159" t="s">
        <v>127</v>
      </c>
      <c r="K32" s="94" t="s">
        <v>126</v>
      </c>
      <c r="L32" s="94" t="s">
        <v>127</v>
      </c>
      <c r="M32" s="63"/>
      <c r="Q32" s="170" t="s">
        <v>4</v>
      </c>
      <c r="R32" s="170" t="s">
        <v>5</v>
      </c>
      <c r="S32" s="170" t="s">
        <v>6</v>
      </c>
    </row>
    <row r="33" spans="1:19" x14ac:dyDescent="0.3">
      <c r="A33" s="153">
        <v>3</v>
      </c>
      <c r="B33" s="295" t="s">
        <v>56</v>
      </c>
      <c r="C33" s="69" t="s">
        <v>141</v>
      </c>
      <c r="D33" s="92" t="s">
        <v>100</v>
      </c>
      <c r="E33" s="147">
        <v>4.43</v>
      </c>
      <c r="F33" s="273">
        <v>4</v>
      </c>
      <c r="G33" s="147">
        <v>4.29</v>
      </c>
      <c r="H33" s="286">
        <v>4</v>
      </c>
      <c r="I33" s="147">
        <v>4.2</v>
      </c>
      <c r="J33" s="266">
        <v>4</v>
      </c>
      <c r="K33" s="147">
        <v>4.2699999999999996</v>
      </c>
      <c r="L33" s="160">
        <v>4</v>
      </c>
      <c r="M33" s="64" t="s">
        <v>21</v>
      </c>
      <c r="O33" t="s">
        <v>414</v>
      </c>
      <c r="Q33" s="170">
        <v>4</v>
      </c>
      <c r="R33" s="170">
        <v>4</v>
      </c>
      <c r="S33" s="170">
        <v>4</v>
      </c>
    </row>
    <row r="34" spans="1:19" x14ac:dyDescent="0.3">
      <c r="A34" s="153"/>
      <c r="B34" s="152" t="s">
        <v>55</v>
      </c>
      <c r="C34" s="66" t="s">
        <v>140</v>
      </c>
      <c r="D34" s="65" t="s">
        <v>128</v>
      </c>
      <c r="E34" s="115"/>
      <c r="F34" s="274"/>
      <c r="G34" s="115"/>
      <c r="H34" s="261"/>
      <c r="I34" s="115"/>
      <c r="J34" s="267"/>
      <c r="K34" s="65"/>
      <c r="L34" s="153"/>
      <c r="M34" s="65"/>
      <c r="O34" t="s">
        <v>413</v>
      </c>
      <c r="Q34" s="170">
        <v>4</v>
      </c>
      <c r="R34" s="170">
        <v>4</v>
      </c>
      <c r="S34" s="170">
        <v>4</v>
      </c>
    </row>
    <row r="35" spans="1:19" x14ac:dyDescent="0.3">
      <c r="A35" s="153"/>
      <c r="B35" s="152"/>
      <c r="C35" s="66"/>
      <c r="D35" s="65"/>
      <c r="E35" s="115"/>
      <c r="F35" s="274"/>
      <c r="G35" s="115"/>
      <c r="H35" s="261"/>
      <c r="I35" s="115"/>
      <c r="J35" s="267"/>
      <c r="K35" s="65"/>
      <c r="L35" s="153"/>
      <c r="M35" s="65"/>
      <c r="O35" t="s">
        <v>415</v>
      </c>
      <c r="Q35" s="170"/>
      <c r="R35" s="170"/>
      <c r="S35" s="170">
        <v>5</v>
      </c>
    </row>
    <row r="36" spans="1:19" x14ac:dyDescent="0.3">
      <c r="A36" s="160">
        <v>4</v>
      </c>
      <c r="B36" s="295" t="s">
        <v>142</v>
      </c>
      <c r="C36" s="69" t="s">
        <v>141</v>
      </c>
      <c r="D36" s="92" t="s">
        <v>100</v>
      </c>
      <c r="E36" s="147">
        <v>4.22</v>
      </c>
      <c r="F36" s="273">
        <v>4</v>
      </c>
      <c r="G36" s="147">
        <v>4.3099999999999996</v>
      </c>
      <c r="H36" s="260">
        <v>4</v>
      </c>
      <c r="I36" s="147">
        <v>4.32</v>
      </c>
      <c r="J36" s="266">
        <v>4</v>
      </c>
      <c r="K36" s="147">
        <v>4.37</v>
      </c>
      <c r="L36" s="160">
        <v>4</v>
      </c>
      <c r="M36" s="64" t="s">
        <v>21</v>
      </c>
    </row>
    <row r="37" spans="1:19" x14ac:dyDescent="0.3">
      <c r="A37" s="153"/>
      <c r="B37" s="152"/>
      <c r="C37" s="66" t="s">
        <v>140</v>
      </c>
      <c r="D37" s="65" t="s">
        <v>128</v>
      </c>
      <c r="E37" s="115"/>
      <c r="F37" s="274"/>
      <c r="G37" s="115"/>
      <c r="H37" s="261"/>
      <c r="I37" s="115"/>
      <c r="J37" s="267"/>
      <c r="K37" s="65"/>
      <c r="L37" s="65"/>
      <c r="M37" s="65"/>
    </row>
    <row r="38" spans="1:19" x14ac:dyDescent="0.3">
      <c r="A38" s="653"/>
      <c r="B38" s="157"/>
      <c r="C38" s="68"/>
      <c r="D38" s="67"/>
      <c r="E38" s="158"/>
      <c r="F38" s="275"/>
      <c r="G38" s="158"/>
      <c r="H38" s="262"/>
      <c r="I38" s="158"/>
      <c r="J38" s="268"/>
      <c r="K38" s="67"/>
      <c r="L38" s="67"/>
      <c r="M38" s="67"/>
    </row>
    <row r="39" spans="1:19" x14ac:dyDescent="0.3">
      <c r="A39" s="160">
        <v>5</v>
      </c>
      <c r="B39" s="295" t="s">
        <v>143</v>
      </c>
      <c r="C39" s="69" t="s">
        <v>141</v>
      </c>
      <c r="D39" s="92" t="s">
        <v>100</v>
      </c>
      <c r="E39" s="147"/>
      <c r="F39" s="294" t="s">
        <v>134</v>
      </c>
      <c r="G39" s="147"/>
      <c r="H39" s="287" t="s">
        <v>134</v>
      </c>
      <c r="I39" s="147">
        <v>4.5999999999999996</v>
      </c>
      <c r="J39" s="266">
        <v>5</v>
      </c>
      <c r="K39" s="147"/>
      <c r="L39" s="92" t="s">
        <v>18</v>
      </c>
      <c r="M39" s="64" t="s">
        <v>21</v>
      </c>
    </row>
    <row r="40" spans="1:19" x14ac:dyDescent="0.3">
      <c r="A40" s="65"/>
      <c r="B40" s="152"/>
      <c r="C40" s="66" t="s">
        <v>140</v>
      </c>
      <c r="D40" s="65" t="s">
        <v>128</v>
      </c>
      <c r="E40" s="115"/>
      <c r="F40" s="274"/>
      <c r="G40" s="115"/>
      <c r="H40" s="261"/>
      <c r="I40" s="115"/>
      <c r="J40" s="267"/>
      <c r="K40" s="65"/>
      <c r="L40" s="65"/>
      <c r="M40" s="65"/>
    </row>
    <row r="41" spans="1:19" x14ac:dyDescent="0.3">
      <c r="A41" s="318"/>
      <c r="B41" s="318"/>
      <c r="C41" s="318"/>
      <c r="D41" s="318"/>
      <c r="E41" s="318"/>
      <c r="F41" s="622"/>
      <c r="G41" s="318"/>
      <c r="H41" s="623"/>
      <c r="I41" s="318"/>
      <c r="J41" s="624"/>
      <c r="K41" s="318"/>
      <c r="L41" s="318"/>
      <c r="M41" s="318"/>
    </row>
  </sheetData>
  <mergeCells count="8">
    <mergeCell ref="E4:F4"/>
    <mergeCell ref="G4:H4"/>
    <mergeCell ref="I4:J4"/>
    <mergeCell ref="K4:L4"/>
    <mergeCell ref="E31:F31"/>
    <mergeCell ref="G31:H31"/>
    <mergeCell ref="I31:J31"/>
    <mergeCell ref="K31:L3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3:V101"/>
  <sheetViews>
    <sheetView view="pageBreakPreview" topLeftCell="A82" zoomScaleNormal="100" zoomScaleSheetLayoutView="100" workbookViewId="0">
      <selection activeCell="L92" sqref="L92"/>
    </sheetView>
  </sheetViews>
  <sheetFormatPr defaultColWidth="9" defaultRowHeight="18.75" x14ac:dyDescent="0.3"/>
  <cols>
    <col min="1" max="1" width="5.28515625" style="56" customWidth="1"/>
    <col min="2" max="2" width="32.5703125" style="83" customWidth="1"/>
    <col min="3" max="3" width="9.7109375" style="56" customWidth="1"/>
    <col min="4" max="4" width="8.85546875" style="56" customWidth="1"/>
    <col min="5" max="5" width="8.5703125" style="56" customWidth="1"/>
    <col min="6" max="6" width="8.42578125" style="171" customWidth="1"/>
    <col min="7" max="7" width="8.42578125" style="56" customWidth="1"/>
    <col min="8" max="8" width="8.5703125" style="56" customWidth="1"/>
    <col min="9" max="9" width="8.42578125" style="171" customWidth="1"/>
    <col min="10" max="10" width="8.42578125" style="56" customWidth="1"/>
    <col min="11" max="11" width="9" style="56"/>
    <col min="12" max="12" width="9" style="171"/>
    <col min="13" max="14" width="8.42578125" style="56" customWidth="1"/>
    <col min="15" max="15" width="7.85546875" style="56" customWidth="1"/>
    <col min="16" max="16" width="7.140625" style="56" customWidth="1"/>
    <col min="17" max="16384" width="9" style="57"/>
  </cols>
  <sheetData>
    <row r="3" spans="1:22" x14ac:dyDescent="0.3">
      <c r="H3" s="177" t="s">
        <v>148</v>
      </c>
      <c r="I3" s="177"/>
    </row>
    <row r="4" spans="1:22" ht="10.9" customHeight="1" x14ac:dyDescent="0.3"/>
    <row r="5" spans="1:22" x14ac:dyDescent="0.3">
      <c r="A5" s="64" t="s">
        <v>0</v>
      </c>
      <c r="B5" s="84" t="s">
        <v>73</v>
      </c>
      <c r="C5" s="64" t="s">
        <v>17</v>
      </c>
      <c r="D5" s="59"/>
      <c r="E5" s="60"/>
      <c r="F5" s="172"/>
      <c r="G5" s="70"/>
      <c r="H5" s="70"/>
      <c r="I5" s="172" t="s">
        <v>8</v>
      </c>
      <c r="J5" s="70"/>
      <c r="K5" s="70"/>
      <c r="L5" s="172"/>
      <c r="M5" s="70"/>
      <c r="N5" s="70"/>
      <c r="O5" s="71"/>
      <c r="P5" s="61" t="s">
        <v>40</v>
      </c>
      <c r="T5" s="56" t="s">
        <v>4</v>
      </c>
      <c r="U5" s="56" t="s">
        <v>5</v>
      </c>
      <c r="V5" s="56" t="s">
        <v>6</v>
      </c>
    </row>
    <row r="6" spans="1:22" x14ac:dyDescent="0.3">
      <c r="A6" s="65"/>
      <c r="B6" s="85" t="s">
        <v>72</v>
      </c>
      <c r="C6" s="65" t="s">
        <v>16</v>
      </c>
      <c r="D6" s="854" t="s">
        <v>4</v>
      </c>
      <c r="E6" s="855"/>
      <c r="F6" s="856"/>
      <c r="G6" s="857" t="s">
        <v>5</v>
      </c>
      <c r="H6" s="858"/>
      <c r="I6" s="859"/>
      <c r="J6" s="860" t="s">
        <v>6</v>
      </c>
      <c r="K6" s="861"/>
      <c r="L6" s="862"/>
      <c r="M6" s="863" t="s">
        <v>7</v>
      </c>
      <c r="N6" s="864"/>
      <c r="O6" s="865"/>
      <c r="P6" s="62" t="s">
        <v>39</v>
      </c>
      <c r="R6" s="57" t="s">
        <v>417</v>
      </c>
      <c r="T6" s="56">
        <v>100</v>
      </c>
      <c r="U6" s="56">
        <v>100</v>
      </c>
      <c r="V6" s="56">
        <v>100</v>
      </c>
    </row>
    <row r="7" spans="1:22" x14ac:dyDescent="0.3">
      <c r="A7" s="65"/>
      <c r="B7" s="86"/>
      <c r="C7" s="78" t="s">
        <v>7</v>
      </c>
      <c r="D7" s="79" t="s">
        <v>38</v>
      </c>
      <c r="E7" s="79" t="s">
        <v>38</v>
      </c>
      <c r="F7" s="271" t="s">
        <v>35</v>
      </c>
      <c r="G7" s="79" t="s">
        <v>38</v>
      </c>
      <c r="H7" s="79" t="s">
        <v>38</v>
      </c>
      <c r="I7" s="258" t="s">
        <v>35</v>
      </c>
      <c r="J7" s="79" t="s">
        <v>38</v>
      </c>
      <c r="K7" s="79" t="s">
        <v>38</v>
      </c>
      <c r="L7" s="264" t="s">
        <v>35</v>
      </c>
      <c r="M7" s="79" t="s">
        <v>38</v>
      </c>
      <c r="N7" s="79" t="s">
        <v>38</v>
      </c>
      <c r="O7" s="80" t="s">
        <v>35</v>
      </c>
      <c r="P7" s="62" t="s">
        <v>11</v>
      </c>
      <c r="R7" s="57" t="s">
        <v>418</v>
      </c>
      <c r="T7" s="56">
        <v>100</v>
      </c>
      <c r="U7" s="56">
        <v>100</v>
      </c>
      <c r="V7" s="56">
        <v>100</v>
      </c>
    </row>
    <row r="8" spans="1:22" x14ac:dyDescent="0.3">
      <c r="A8" s="67"/>
      <c r="B8" s="87"/>
      <c r="C8" s="67"/>
      <c r="D8" s="81" t="s">
        <v>76</v>
      </c>
      <c r="E8" s="81" t="s">
        <v>77</v>
      </c>
      <c r="F8" s="272"/>
      <c r="G8" s="81" t="s">
        <v>76</v>
      </c>
      <c r="H8" s="81" t="s">
        <v>77</v>
      </c>
      <c r="I8" s="259"/>
      <c r="J8" s="81" t="s">
        <v>76</v>
      </c>
      <c r="K8" s="81" t="s">
        <v>77</v>
      </c>
      <c r="L8" s="265"/>
      <c r="M8" s="81" t="s">
        <v>76</v>
      </c>
      <c r="N8" s="81" t="s">
        <v>77</v>
      </c>
      <c r="O8" s="82"/>
      <c r="P8" s="63"/>
      <c r="R8" s="57" t="s">
        <v>419</v>
      </c>
      <c r="T8" s="56">
        <v>97.39</v>
      </c>
      <c r="U8" s="56">
        <v>97.77</v>
      </c>
      <c r="V8" s="56">
        <v>98.84</v>
      </c>
    </row>
    <row r="9" spans="1:22" x14ac:dyDescent="0.3">
      <c r="A9" s="64">
        <v>1</v>
      </c>
      <c r="B9" s="296" t="s">
        <v>74</v>
      </c>
      <c r="C9" s="64" t="s">
        <v>35</v>
      </c>
      <c r="D9" s="64"/>
      <c r="E9" s="64"/>
      <c r="F9" s="273">
        <v>100</v>
      </c>
      <c r="G9" s="64"/>
      <c r="H9" s="64"/>
      <c r="I9" s="260">
        <v>100</v>
      </c>
      <c r="J9" s="64"/>
      <c r="K9" s="64"/>
      <c r="L9" s="266">
        <v>100</v>
      </c>
      <c r="M9" s="64"/>
      <c r="N9" s="64"/>
      <c r="O9" s="64" t="s">
        <v>78</v>
      </c>
      <c r="P9" s="64" t="s">
        <v>21</v>
      </c>
    </row>
    <row r="10" spans="1:22" x14ac:dyDescent="0.3">
      <c r="A10" s="65"/>
      <c r="B10" s="297" t="s">
        <v>75</v>
      </c>
      <c r="C10" s="65">
        <v>100</v>
      </c>
      <c r="D10" s="65"/>
      <c r="E10" s="65"/>
      <c r="F10" s="274"/>
      <c r="G10" s="65"/>
      <c r="H10" s="65"/>
      <c r="I10" s="261"/>
      <c r="J10" s="65"/>
      <c r="K10" s="65"/>
      <c r="L10" s="267"/>
      <c r="M10" s="65"/>
      <c r="N10" s="65"/>
      <c r="O10" s="65" t="s">
        <v>20</v>
      </c>
      <c r="P10" s="65"/>
    </row>
    <row r="11" spans="1:22" x14ac:dyDescent="0.3">
      <c r="A11" s="67"/>
      <c r="B11" s="297" t="s">
        <v>71</v>
      </c>
      <c r="C11" s="67"/>
      <c r="D11" s="67"/>
      <c r="E11" s="67"/>
      <c r="F11" s="275"/>
      <c r="G11" s="67"/>
      <c r="H11" s="67"/>
      <c r="I11" s="262"/>
      <c r="J11" s="67"/>
      <c r="K11" s="67"/>
      <c r="L11" s="268"/>
      <c r="M11" s="67"/>
      <c r="N11" s="67"/>
      <c r="O11" s="67"/>
      <c r="P11" s="67"/>
    </row>
    <row r="12" spans="1:22" x14ac:dyDescent="0.3">
      <c r="A12" s="74">
        <v>2</v>
      </c>
      <c r="B12" s="298" t="s">
        <v>79</v>
      </c>
      <c r="C12" s="77" t="s">
        <v>50</v>
      </c>
      <c r="D12" s="64">
        <v>15</v>
      </c>
      <c r="E12" s="64">
        <v>15</v>
      </c>
      <c r="F12" s="273">
        <f>E12/D12*100</f>
        <v>100</v>
      </c>
      <c r="G12" s="64">
        <v>10</v>
      </c>
      <c r="H12" s="64">
        <v>10</v>
      </c>
      <c r="I12" s="260">
        <f>H12/G12*100</f>
        <v>100</v>
      </c>
      <c r="J12" s="64">
        <v>15</v>
      </c>
      <c r="K12" s="64">
        <v>15</v>
      </c>
      <c r="L12" s="266">
        <f>K12/J12*100</f>
        <v>100</v>
      </c>
      <c r="M12" s="64"/>
      <c r="N12" s="64"/>
      <c r="O12" s="64" t="s">
        <v>78</v>
      </c>
      <c r="P12" s="64" t="s">
        <v>21</v>
      </c>
    </row>
    <row r="13" spans="1:22" x14ac:dyDescent="0.3">
      <c r="A13" s="72"/>
      <c r="B13" s="299" t="s">
        <v>80</v>
      </c>
      <c r="C13" s="73" t="s">
        <v>83</v>
      </c>
      <c r="D13" s="65"/>
      <c r="E13" s="65"/>
      <c r="F13" s="274"/>
      <c r="G13" s="65"/>
      <c r="H13" s="65"/>
      <c r="I13" s="261"/>
      <c r="J13" s="65"/>
      <c r="K13" s="65"/>
      <c r="L13" s="267"/>
      <c r="M13" s="65"/>
      <c r="N13" s="65"/>
      <c r="O13" s="65" t="s">
        <v>20</v>
      </c>
      <c r="P13" s="65"/>
    </row>
    <row r="14" spans="1:22" x14ac:dyDescent="0.3">
      <c r="A14" s="72"/>
      <c r="B14" s="299" t="s">
        <v>81</v>
      </c>
      <c r="C14" s="73"/>
      <c r="D14" s="65"/>
      <c r="E14" s="65"/>
      <c r="F14" s="274"/>
      <c r="G14" s="65"/>
      <c r="H14" s="65"/>
      <c r="I14" s="261"/>
      <c r="J14" s="65"/>
      <c r="K14" s="65"/>
      <c r="L14" s="267"/>
      <c r="M14" s="65"/>
      <c r="N14" s="65"/>
      <c r="O14" s="65"/>
      <c r="P14" s="65"/>
    </row>
    <row r="15" spans="1:22" x14ac:dyDescent="0.3">
      <c r="A15" s="75"/>
      <c r="B15" s="300" t="s">
        <v>82</v>
      </c>
      <c r="C15" s="76"/>
      <c r="D15" s="67"/>
      <c r="E15" s="67"/>
      <c r="F15" s="275"/>
      <c r="G15" s="67"/>
      <c r="H15" s="67"/>
      <c r="I15" s="262"/>
      <c r="J15" s="67"/>
      <c r="K15" s="67"/>
      <c r="L15" s="268"/>
      <c r="M15" s="67"/>
      <c r="N15" s="67"/>
      <c r="O15" s="67"/>
      <c r="P15" s="67"/>
    </row>
    <row r="16" spans="1:22" x14ac:dyDescent="0.3">
      <c r="A16" s="64">
        <v>3</v>
      </c>
      <c r="B16" s="296" t="s">
        <v>84</v>
      </c>
      <c r="C16" s="92" t="s">
        <v>50</v>
      </c>
      <c r="D16" s="64"/>
      <c r="E16" s="64"/>
      <c r="F16" s="276"/>
      <c r="G16" s="64"/>
      <c r="H16" s="64"/>
      <c r="I16" s="277"/>
      <c r="J16" s="64"/>
      <c r="K16" s="64"/>
      <c r="L16" s="278"/>
      <c r="M16" s="64"/>
      <c r="N16" s="64"/>
      <c r="O16" s="64"/>
      <c r="P16" s="64"/>
    </row>
    <row r="17" spans="1:21" x14ac:dyDescent="0.3">
      <c r="A17" s="65"/>
      <c r="B17" s="297" t="s">
        <v>85</v>
      </c>
      <c r="C17" s="65" t="s">
        <v>87</v>
      </c>
      <c r="D17" s="65"/>
      <c r="E17" s="65"/>
      <c r="F17" s="274"/>
      <c r="G17" s="65"/>
      <c r="H17" s="65"/>
      <c r="I17" s="261"/>
      <c r="J17" s="65"/>
      <c r="K17" s="65"/>
      <c r="L17" s="267"/>
      <c r="M17" s="65"/>
      <c r="N17" s="65"/>
      <c r="O17" s="65"/>
      <c r="P17" s="65"/>
    </row>
    <row r="18" spans="1:21" x14ac:dyDescent="0.3">
      <c r="A18" s="65"/>
      <c r="B18" s="297" t="s">
        <v>86</v>
      </c>
      <c r="C18" s="65"/>
      <c r="D18" s="65"/>
      <c r="E18" s="65"/>
      <c r="F18" s="274"/>
      <c r="G18" s="65"/>
      <c r="H18" s="65"/>
      <c r="I18" s="261"/>
      <c r="J18" s="65"/>
      <c r="K18" s="65"/>
      <c r="L18" s="267"/>
      <c r="M18" s="65"/>
      <c r="N18" s="65"/>
      <c r="O18" s="65"/>
      <c r="P18" s="65"/>
    </row>
    <row r="19" spans="1:21" x14ac:dyDescent="0.3">
      <c r="A19" s="65"/>
      <c r="B19" s="88" t="s">
        <v>88</v>
      </c>
      <c r="C19" s="65"/>
      <c r="D19" s="89"/>
      <c r="E19" s="89"/>
      <c r="F19" s="96"/>
      <c r="G19" s="89"/>
      <c r="H19" s="89"/>
      <c r="I19" s="96"/>
      <c r="J19" s="89"/>
      <c r="K19" s="89"/>
      <c r="L19" s="96"/>
      <c r="M19" s="89"/>
      <c r="N19" s="89"/>
      <c r="O19" s="89"/>
      <c r="P19" s="89"/>
      <c r="S19" s="56" t="s">
        <v>4</v>
      </c>
      <c r="T19" s="56" t="s">
        <v>5</v>
      </c>
      <c r="U19" s="56" t="s">
        <v>6</v>
      </c>
    </row>
    <row r="20" spans="1:21" x14ac:dyDescent="0.3">
      <c r="A20" s="65"/>
      <c r="B20" s="88" t="s">
        <v>89</v>
      </c>
      <c r="C20" s="65"/>
      <c r="D20" s="89">
        <v>137</v>
      </c>
      <c r="E20" s="89">
        <v>133</v>
      </c>
      <c r="F20" s="95">
        <f>E20/D20*100</f>
        <v>97.080291970802918</v>
      </c>
      <c r="G20" s="89">
        <v>125</v>
      </c>
      <c r="H20" s="89">
        <v>121</v>
      </c>
      <c r="I20" s="95">
        <f>H20/G20*100</f>
        <v>96.8</v>
      </c>
      <c r="J20" s="89">
        <v>119</v>
      </c>
      <c r="K20" s="89">
        <v>117</v>
      </c>
      <c r="L20" s="95">
        <f>K20/J20*100</f>
        <v>98.319327731092429</v>
      </c>
      <c r="M20" s="89"/>
      <c r="N20" s="89"/>
      <c r="O20" s="89"/>
      <c r="P20" s="89" t="s">
        <v>21</v>
      </c>
      <c r="R20" s="102" t="s">
        <v>88</v>
      </c>
      <c r="S20" s="56"/>
      <c r="T20" s="56"/>
      <c r="U20" s="56"/>
    </row>
    <row r="21" spans="1:21" x14ac:dyDescent="0.3">
      <c r="A21" s="65"/>
      <c r="B21" s="88" t="s">
        <v>90</v>
      </c>
      <c r="C21" s="65"/>
      <c r="D21" s="89"/>
      <c r="E21" s="89"/>
      <c r="F21" s="96"/>
      <c r="G21" s="89"/>
      <c r="H21" s="89"/>
      <c r="I21" s="96"/>
      <c r="J21" s="89"/>
      <c r="K21" s="89"/>
      <c r="L21" s="96"/>
      <c r="M21" s="89"/>
      <c r="N21" s="89"/>
      <c r="O21" s="89"/>
      <c r="P21" s="89"/>
      <c r="R21" s="102" t="s">
        <v>89</v>
      </c>
      <c r="S21" s="56">
        <v>97.08</v>
      </c>
      <c r="T21" s="56">
        <v>96.8</v>
      </c>
      <c r="U21" s="56">
        <v>98.32</v>
      </c>
    </row>
    <row r="22" spans="1:21" x14ac:dyDescent="0.3">
      <c r="A22" s="65"/>
      <c r="B22" s="88" t="s">
        <v>91</v>
      </c>
      <c r="C22" s="65"/>
      <c r="D22" s="89"/>
      <c r="E22" s="89"/>
      <c r="F22" s="96"/>
      <c r="G22" s="89">
        <v>38</v>
      </c>
      <c r="H22" s="89">
        <v>38</v>
      </c>
      <c r="I22" s="95">
        <f>H22/G22*100</f>
        <v>100</v>
      </c>
      <c r="J22" s="89">
        <v>37</v>
      </c>
      <c r="K22" s="89">
        <v>37</v>
      </c>
      <c r="L22" s="95">
        <f>K22/J22*100</f>
        <v>100</v>
      </c>
      <c r="M22" s="89"/>
      <c r="N22" s="89"/>
      <c r="O22" s="89"/>
      <c r="P22" s="89" t="s">
        <v>21</v>
      </c>
      <c r="R22" s="102" t="s">
        <v>90</v>
      </c>
      <c r="S22" s="56"/>
      <c r="T22" s="56"/>
      <c r="U22" s="56"/>
    </row>
    <row r="23" spans="1:21" x14ac:dyDescent="0.3">
      <c r="A23" s="65"/>
      <c r="B23" s="88" t="s">
        <v>92</v>
      </c>
      <c r="C23" s="65"/>
      <c r="D23" s="89">
        <v>3</v>
      </c>
      <c r="E23" s="89">
        <v>3</v>
      </c>
      <c r="F23" s="95">
        <f>E23/D23*100</f>
        <v>100</v>
      </c>
      <c r="G23" s="89">
        <v>3</v>
      </c>
      <c r="H23" s="89">
        <v>3</v>
      </c>
      <c r="I23" s="95">
        <f>H23/G23*100</f>
        <v>100</v>
      </c>
      <c r="J23" s="89">
        <v>3</v>
      </c>
      <c r="K23" s="89">
        <v>3</v>
      </c>
      <c r="L23" s="95">
        <f>K23/J23*100</f>
        <v>100</v>
      </c>
      <c r="M23" s="89"/>
      <c r="N23" s="89"/>
      <c r="O23" s="89"/>
      <c r="P23" s="89" t="s">
        <v>21</v>
      </c>
      <c r="R23" s="102" t="s">
        <v>91</v>
      </c>
      <c r="S23" s="56"/>
      <c r="T23" s="56">
        <v>100</v>
      </c>
      <c r="U23" s="56">
        <v>100</v>
      </c>
    </row>
    <row r="24" spans="1:21" x14ac:dyDescent="0.3">
      <c r="A24" s="65"/>
      <c r="B24" s="88" t="s">
        <v>93</v>
      </c>
      <c r="C24" s="65"/>
      <c r="D24" s="89">
        <v>10</v>
      </c>
      <c r="E24" s="89">
        <v>10</v>
      </c>
      <c r="F24" s="95">
        <f t="shared" ref="F24:F25" si="0">E24/D24*100</f>
        <v>100</v>
      </c>
      <c r="G24" s="89">
        <v>10</v>
      </c>
      <c r="H24" s="89">
        <v>10</v>
      </c>
      <c r="I24" s="95">
        <f t="shared" ref="I24:I25" si="1">H24/G24*100</f>
        <v>100</v>
      </c>
      <c r="J24" s="89">
        <v>10</v>
      </c>
      <c r="K24" s="89">
        <v>10</v>
      </c>
      <c r="L24" s="95">
        <f t="shared" ref="L24:L25" si="2">K24/J24*100</f>
        <v>100</v>
      </c>
      <c r="M24" s="89"/>
      <c r="N24" s="89"/>
      <c r="O24" s="89"/>
      <c r="P24" s="89" t="s">
        <v>21</v>
      </c>
      <c r="R24" s="102" t="s">
        <v>92</v>
      </c>
      <c r="S24" s="56">
        <v>100</v>
      </c>
      <c r="T24" s="56">
        <v>100</v>
      </c>
      <c r="U24" s="56">
        <v>100</v>
      </c>
    </row>
    <row r="25" spans="1:21" x14ac:dyDescent="0.3">
      <c r="A25" s="65"/>
      <c r="B25" s="90" t="s">
        <v>94</v>
      </c>
      <c r="C25" s="67"/>
      <c r="D25" s="91">
        <v>3</v>
      </c>
      <c r="E25" s="91">
        <v>3</v>
      </c>
      <c r="F25" s="97">
        <f t="shared" si="0"/>
        <v>100</v>
      </c>
      <c r="G25" s="93">
        <v>3</v>
      </c>
      <c r="H25" s="93">
        <v>3</v>
      </c>
      <c r="I25" s="97">
        <f t="shared" si="1"/>
        <v>100</v>
      </c>
      <c r="J25" s="93">
        <v>3</v>
      </c>
      <c r="K25" s="93">
        <v>3</v>
      </c>
      <c r="L25" s="97">
        <f t="shared" si="2"/>
        <v>100</v>
      </c>
      <c r="M25" s="91"/>
      <c r="N25" s="91"/>
      <c r="O25" s="91"/>
      <c r="P25" s="91" t="s">
        <v>21</v>
      </c>
      <c r="R25" s="102" t="s">
        <v>93</v>
      </c>
      <c r="S25" s="56">
        <v>100</v>
      </c>
      <c r="T25" s="56">
        <v>100</v>
      </c>
      <c r="U25" s="56">
        <v>100</v>
      </c>
    </row>
    <row r="26" spans="1:21" x14ac:dyDescent="0.3">
      <c r="A26" s="67"/>
      <c r="B26" s="98" t="s">
        <v>95</v>
      </c>
      <c r="C26" s="67"/>
      <c r="D26" s="67">
        <f>SUM(D20:D25)</f>
        <v>153</v>
      </c>
      <c r="E26" s="67">
        <f>SUM(E20:E25)</f>
        <v>149</v>
      </c>
      <c r="F26" s="270">
        <f>E26/D26*100</f>
        <v>97.385620915032675</v>
      </c>
      <c r="G26" s="94">
        <f>SUM(G20:G25)</f>
        <v>179</v>
      </c>
      <c r="H26" s="94">
        <f>SUM(H20:H25)</f>
        <v>175</v>
      </c>
      <c r="I26" s="263">
        <f>H26/G26*100</f>
        <v>97.765363128491629</v>
      </c>
      <c r="J26" s="94">
        <f>SUM(J20:J25)</f>
        <v>172</v>
      </c>
      <c r="K26" s="94">
        <f>SUM(K20:K25)</f>
        <v>170</v>
      </c>
      <c r="L26" s="269">
        <f>K26/J26*100</f>
        <v>98.837209302325576</v>
      </c>
      <c r="M26" s="67"/>
      <c r="N26" s="67"/>
      <c r="O26" s="67"/>
      <c r="P26" s="67" t="s">
        <v>21</v>
      </c>
      <c r="R26" s="102" t="s">
        <v>94</v>
      </c>
      <c r="S26" s="56">
        <v>100</v>
      </c>
      <c r="T26" s="56">
        <v>100</v>
      </c>
      <c r="U26" s="56">
        <v>100</v>
      </c>
    </row>
    <row r="27" spans="1:21" x14ac:dyDescent="0.3">
      <c r="A27" s="99"/>
      <c r="B27" s="100"/>
      <c r="C27" s="99"/>
      <c r="D27" s="99"/>
      <c r="E27" s="99"/>
      <c r="F27" s="139"/>
      <c r="G27" s="99"/>
      <c r="H27" s="99"/>
      <c r="I27" s="139"/>
      <c r="J27" s="99"/>
      <c r="K27" s="99"/>
      <c r="L27" s="139"/>
      <c r="M27" s="99"/>
      <c r="N27" s="99"/>
      <c r="O27" s="99"/>
      <c r="P27" s="99"/>
      <c r="R27" s="57" t="s">
        <v>95</v>
      </c>
      <c r="S27" s="56">
        <v>97.39</v>
      </c>
      <c r="T27" s="56">
        <v>97.77</v>
      </c>
      <c r="U27" s="56">
        <v>98.84</v>
      </c>
    </row>
    <row r="28" spans="1:21" x14ac:dyDescent="0.3">
      <c r="A28" s="101"/>
      <c r="B28" s="102"/>
      <c r="C28" s="101"/>
      <c r="D28" s="101"/>
      <c r="E28" s="101"/>
      <c r="F28" s="141"/>
      <c r="G28" s="101"/>
      <c r="H28" s="101"/>
      <c r="I28" s="141"/>
      <c r="J28" s="101"/>
      <c r="K28" s="101"/>
      <c r="L28" s="141"/>
      <c r="M28" s="101"/>
      <c r="N28" s="101"/>
      <c r="O28" s="101"/>
      <c r="P28" s="101"/>
    </row>
    <row r="29" spans="1:21" x14ac:dyDescent="0.3">
      <c r="A29" s="101"/>
      <c r="B29" s="102"/>
      <c r="C29" s="101"/>
      <c r="D29" s="101"/>
      <c r="E29" s="101"/>
      <c r="F29" s="141"/>
      <c r="G29" s="101"/>
      <c r="H29" s="101"/>
      <c r="I29" s="141"/>
      <c r="J29" s="101"/>
      <c r="K29" s="101"/>
      <c r="L29" s="141"/>
      <c r="M29" s="101"/>
      <c r="N29" s="101"/>
      <c r="O29" s="101"/>
      <c r="P29" s="101"/>
    </row>
    <row r="31" spans="1:21" x14ac:dyDescent="0.3">
      <c r="H31" s="177" t="s">
        <v>148</v>
      </c>
      <c r="I31" s="177"/>
    </row>
    <row r="32" spans="1:21" ht="5.45" customHeight="1" x14ac:dyDescent="0.3"/>
    <row r="33" spans="1:22" ht="17.649999999999999" customHeight="1" x14ac:dyDescent="0.3">
      <c r="A33" s="64" t="s">
        <v>0</v>
      </c>
      <c r="B33" s="84" t="s">
        <v>73</v>
      </c>
      <c r="C33" s="64" t="s">
        <v>17</v>
      </c>
      <c r="D33" s="59"/>
      <c r="E33" s="60"/>
      <c r="F33" s="172"/>
      <c r="G33" s="70"/>
      <c r="H33" s="70"/>
      <c r="I33" s="172" t="s">
        <v>8</v>
      </c>
      <c r="J33" s="70"/>
      <c r="K33" s="70"/>
      <c r="L33" s="172"/>
      <c r="M33" s="70"/>
      <c r="N33" s="70"/>
      <c r="O33" s="71"/>
      <c r="P33" s="61" t="s">
        <v>40</v>
      </c>
    </row>
    <row r="34" spans="1:22" x14ac:dyDescent="0.3">
      <c r="A34" s="65"/>
      <c r="B34" s="85" t="s">
        <v>72</v>
      </c>
      <c r="C34" s="65" t="s">
        <v>16</v>
      </c>
      <c r="D34" s="842" t="s">
        <v>4</v>
      </c>
      <c r="E34" s="843"/>
      <c r="F34" s="844"/>
      <c r="G34" s="845" t="s">
        <v>5</v>
      </c>
      <c r="H34" s="846"/>
      <c r="I34" s="847"/>
      <c r="J34" s="848" t="s">
        <v>6</v>
      </c>
      <c r="K34" s="849"/>
      <c r="L34" s="850"/>
      <c r="M34" s="851" t="s">
        <v>7</v>
      </c>
      <c r="N34" s="852"/>
      <c r="O34" s="853"/>
      <c r="P34" s="62" t="s">
        <v>39</v>
      </c>
    </row>
    <row r="35" spans="1:22" ht="19.7" customHeight="1" x14ac:dyDescent="0.3">
      <c r="A35" s="65"/>
      <c r="B35" s="86"/>
      <c r="C35" s="78" t="s">
        <v>7</v>
      </c>
      <c r="D35" s="677" t="s">
        <v>126</v>
      </c>
      <c r="E35" s="663"/>
      <c r="F35" s="678" t="s">
        <v>127</v>
      </c>
      <c r="G35" s="677" t="s">
        <v>126</v>
      </c>
      <c r="H35" s="663"/>
      <c r="I35" s="691" t="s">
        <v>127</v>
      </c>
      <c r="J35" s="677" t="s">
        <v>126</v>
      </c>
      <c r="K35" s="663"/>
      <c r="L35" s="692" t="s">
        <v>127</v>
      </c>
      <c r="M35" s="677" t="s">
        <v>126</v>
      </c>
      <c r="N35" s="663"/>
      <c r="O35" s="693" t="s">
        <v>127</v>
      </c>
      <c r="P35" s="62" t="s">
        <v>11</v>
      </c>
    </row>
    <row r="36" spans="1:22" ht="18.399999999999999" customHeight="1" x14ac:dyDescent="0.3">
      <c r="A36" s="64">
        <v>4</v>
      </c>
      <c r="B36" s="296" t="s">
        <v>96</v>
      </c>
      <c r="C36" s="92" t="s">
        <v>100</v>
      </c>
      <c r="D36" s="664"/>
      <c r="E36" s="665"/>
      <c r="F36" s="661"/>
      <c r="G36" s="706"/>
      <c r="H36" s="665"/>
      <c r="I36" s="694"/>
      <c r="J36" s="706"/>
      <c r="K36" s="708"/>
      <c r="L36" s="709"/>
      <c r="M36" s="138"/>
      <c r="N36" s="137"/>
      <c r="O36" s="64"/>
      <c r="P36" s="64" t="s">
        <v>21</v>
      </c>
      <c r="T36" s="56" t="s">
        <v>4</v>
      </c>
      <c r="U36" s="56" t="s">
        <v>5</v>
      </c>
      <c r="V36" s="56" t="s">
        <v>6</v>
      </c>
    </row>
    <row r="37" spans="1:22" ht="16.350000000000001" customHeight="1" x14ac:dyDescent="0.3">
      <c r="A37" s="65"/>
      <c r="B37" s="297" t="s">
        <v>97</v>
      </c>
      <c r="C37" s="65" t="s">
        <v>111</v>
      </c>
      <c r="D37" s="666"/>
      <c r="E37" s="667"/>
      <c r="F37" s="662"/>
      <c r="G37" s="707"/>
      <c r="H37" s="667"/>
      <c r="I37" s="695"/>
      <c r="J37" s="707"/>
      <c r="K37" s="710"/>
      <c r="L37" s="711"/>
      <c r="M37" s="140"/>
      <c r="N37" s="142"/>
      <c r="O37" s="65"/>
      <c r="P37" s="65"/>
      <c r="R37" s="102" t="s">
        <v>105</v>
      </c>
      <c r="T37" s="56">
        <v>4</v>
      </c>
      <c r="U37" s="56">
        <v>4</v>
      </c>
      <c r="V37" s="56">
        <v>4</v>
      </c>
    </row>
    <row r="38" spans="1:22" ht="18.399999999999999" customHeight="1" x14ac:dyDescent="0.3">
      <c r="A38" s="65"/>
      <c r="B38" s="297" t="s">
        <v>98</v>
      </c>
      <c r="C38" s="65"/>
      <c r="D38" s="668"/>
      <c r="E38" s="669"/>
      <c r="F38" s="274"/>
      <c r="G38" s="668"/>
      <c r="H38" s="669"/>
      <c r="I38" s="261"/>
      <c r="J38" s="668"/>
      <c r="K38" s="712"/>
      <c r="L38" s="713"/>
      <c r="M38" s="72"/>
      <c r="N38" s="101"/>
      <c r="O38" s="65"/>
      <c r="P38" s="65"/>
      <c r="R38" s="102" t="s">
        <v>106</v>
      </c>
      <c r="T38" s="56">
        <v>5</v>
      </c>
      <c r="U38" s="56">
        <v>5</v>
      </c>
      <c r="V38" s="56">
        <v>4</v>
      </c>
    </row>
    <row r="39" spans="1:22" x14ac:dyDescent="0.3">
      <c r="A39" s="65"/>
      <c r="B39" s="297" t="s">
        <v>99</v>
      </c>
      <c r="C39" s="104"/>
      <c r="D39" s="668"/>
      <c r="E39" s="669"/>
      <c r="F39" s="274"/>
      <c r="G39" s="668"/>
      <c r="H39" s="669"/>
      <c r="I39" s="261"/>
      <c r="J39" s="668"/>
      <c r="K39" s="712"/>
      <c r="L39" s="713"/>
      <c r="M39" s="72"/>
      <c r="N39" s="101"/>
      <c r="O39" s="110"/>
      <c r="P39" s="65"/>
      <c r="R39" s="102" t="s">
        <v>107</v>
      </c>
      <c r="T39" s="56">
        <v>4</v>
      </c>
      <c r="U39" s="56">
        <v>4</v>
      </c>
      <c r="V39" s="56">
        <v>4</v>
      </c>
    </row>
    <row r="40" spans="1:22" x14ac:dyDescent="0.3">
      <c r="A40" s="72"/>
      <c r="B40" s="105" t="s">
        <v>105</v>
      </c>
      <c r="C40" s="65"/>
      <c r="D40" s="743">
        <v>3.86</v>
      </c>
      <c r="E40" s="670"/>
      <c r="F40" s="679">
        <v>4</v>
      </c>
      <c r="G40" s="749">
        <v>3.97</v>
      </c>
      <c r="H40" s="179"/>
      <c r="I40" s="696">
        <v>4</v>
      </c>
      <c r="J40" s="749">
        <v>3.9</v>
      </c>
      <c r="K40" s="173"/>
      <c r="L40" s="684">
        <v>4</v>
      </c>
      <c r="M40" s="106"/>
      <c r="N40" s="107" t="s">
        <v>206</v>
      </c>
      <c r="O40" s="108"/>
      <c r="P40" s="93" t="s">
        <v>21</v>
      </c>
      <c r="R40" s="102" t="s">
        <v>101</v>
      </c>
      <c r="T40" s="56">
        <v>4</v>
      </c>
      <c r="U40" s="56">
        <v>4</v>
      </c>
      <c r="V40" s="56">
        <v>4</v>
      </c>
    </row>
    <row r="41" spans="1:22" ht="16.350000000000001" customHeight="1" x14ac:dyDescent="0.3">
      <c r="A41" s="72"/>
      <c r="B41" s="109"/>
      <c r="C41" s="65"/>
      <c r="D41" s="744"/>
      <c r="E41" s="671"/>
      <c r="F41" s="680"/>
      <c r="G41" s="750"/>
      <c r="H41" s="136"/>
      <c r="I41" s="697"/>
      <c r="J41" s="750"/>
      <c r="K41" s="698"/>
      <c r="L41" s="685"/>
      <c r="M41" s="111"/>
      <c r="N41" s="112"/>
      <c r="O41" s="113"/>
      <c r="P41" s="110"/>
      <c r="R41" s="102" t="s">
        <v>108</v>
      </c>
      <c r="T41" s="56">
        <v>4</v>
      </c>
      <c r="U41" s="56">
        <v>4</v>
      </c>
      <c r="V41" s="56"/>
    </row>
    <row r="42" spans="1:22" x14ac:dyDescent="0.3">
      <c r="A42" s="72"/>
      <c r="B42" s="105" t="s">
        <v>106</v>
      </c>
      <c r="C42" s="65"/>
      <c r="D42" s="745">
        <v>4.7699999999999996</v>
      </c>
      <c r="E42" s="672"/>
      <c r="F42" s="292">
        <v>5</v>
      </c>
      <c r="G42" s="751">
        <v>4.83</v>
      </c>
      <c r="H42" s="178"/>
      <c r="I42" s="284">
        <v>5</v>
      </c>
      <c r="J42" s="759">
        <v>3.94</v>
      </c>
      <c r="K42" s="699"/>
      <c r="L42" s="684">
        <v>4</v>
      </c>
      <c r="M42" s="106"/>
      <c r="N42" s="107" t="s">
        <v>206</v>
      </c>
      <c r="O42" s="108"/>
      <c r="P42" s="93" t="s">
        <v>46</v>
      </c>
      <c r="R42" s="102" t="s">
        <v>109</v>
      </c>
      <c r="T42" s="56">
        <v>4</v>
      </c>
      <c r="U42" s="56">
        <v>4</v>
      </c>
      <c r="V42" s="56"/>
    </row>
    <row r="43" spans="1:22" ht="17.649999999999999" customHeight="1" x14ac:dyDescent="0.3">
      <c r="A43" s="72"/>
      <c r="B43" s="109"/>
      <c r="C43" s="65"/>
      <c r="D43" s="744"/>
      <c r="E43" s="673"/>
      <c r="F43" s="681"/>
      <c r="G43" s="752"/>
      <c r="H43" s="114"/>
      <c r="I43" s="700"/>
      <c r="J43" s="752"/>
      <c r="K43" s="701"/>
      <c r="L43" s="686"/>
      <c r="M43" s="111"/>
      <c r="N43" s="112"/>
      <c r="O43" s="113"/>
      <c r="P43" s="110"/>
      <c r="R43" s="102" t="s">
        <v>110</v>
      </c>
      <c r="T43" s="56">
        <v>4</v>
      </c>
      <c r="U43" s="56">
        <v>4</v>
      </c>
      <c r="V43" s="56"/>
    </row>
    <row r="44" spans="1:22" x14ac:dyDescent="0.3">
      <c r="A44" s="72"/>
      <c r="B44" s="105" t="s">
        <v>107</v>
      </c>
      <c r="C44" s="65"/>
      <c r="D44" s="746">
        <v>4.21</v>
      </c>
      <c r="E44" s="672"/>
      <c r="F44" s="292">
        <v>4</v>
      </c>
      <c r="G44" s="751">
        <v>4.16</v>
      </c>
      <c r="H44" s="178"/>
      <c r="I44" s="284">
        <v>4</v>
      </c>
      <c r="J44" s="760">
        <v>3.55</v>
      </c>
      <c r="K44" s="174"/>
      <c r="L44" s="684">
        <v>4</v>
      </c>
      <c r="M44" s="116">
        <v>4.17</v>
      </c>
      <c r="N44" s="107" t="s">
        <v>53</v>
      </c>
      <c r="O44" s="108">
        <v>4</v>
      </c>
      <c r="P44" s="93" t="s">
        <v>21</v>
      </c>
      <c r="R44" s="102" t="s">
        <v>420</v>
      </c>
      <c r="T44" s="56">
        <v>4</v>
      </c>
      <c r="U44" s="56">
        <v>4</v>
      </c>
      <c r="V44" s="56">
        <v>4</v>
      </c>
    </row>
    <row r="45" spans="1:22" ht="18.399999999999999" customHeight="1" x14ac:dyDescent="0.3">
      <c r="A45" s="72"/>
      <c r="B45" s="109"/>
      <c r="C45" s="65"/>
      <c r="D45" s="744"/>
      <c r="E45" s="673"/>
      <c r="F45" s="681"/>
      <c r="G45" s="752"/>
      <c r="H45" s="114"/>
      <c r="I45" s="700"/>
      <c r="J45" s="752"/>
      <c r="K45" s="175"/>
      <c r="L45" s="685"/>
      <c r="M45" s="111"/>
      <c r="N45" s="112"/>
      <c r="O45" s="113"/>
      <c r="P45" s="110"/>
      <c r="R45" s="102"/>
    </row>
    <row r="46" spans="1:22" x14ac:dyDescent="0.3">
      <c r="A46" s="72"/>
      <c r="B46" s="105" t="s">
        <v>101</v>
      </c>
      <c r="C46" s="65"/>
      <c r="D46" s="747">
        <f>D48</f>
        <v>3.99</v>
      </c>
      <c r="E46" s="672"/>
      <c r="F46" s="292">
        <v>4</v>
      </c>
      <c r="G46" s="753">
        <f>G49</f>
        <v>4.38</v>
      </c>
      <c r="H46" s="178"/>
      <c r="I46" s="284">
        <v>4</v>
      </c>
      <c r="J46" s="761">
        <f>(J49+J50)/2</f>
        <v>4.415</v>
      </c>
      <c r="K46" s="174"/>
      <c r="L46" s="687">
        <v>4</v>
      </c>
      <c r="M46" s="106"/>
      <c r="N46" s="107" t="s">
        <v>206</v>
      </c>
      <c r="O46" s="108"/>
      <c r="P46" s="93" t="s">
        <v>21</v>
      </c>
    </row>
    <row r="47" spans="1:22" ht="17.100000000000001" customHeight="1" x14ac:dyDescent="0.3">
      <c r="A47" s="72"/>
      <c r="B47" s="86"/>
      <c r="C47" s="65"/>
      <c r="D47" s="745"/>
      <c r="E47" s="651"/>
      <c r="F47" s="682"/>
      <c r="G47" s="751"/>
      <c r="H47" s="117"/>
      <c r="I47" s="702"/>
      <c r="J47" s="751"/>
      <c r="K47" s="703"/>
      <c r="L47" s="688"/>
      <c r="M47" s="72"/>
      <c r="N47" s="101"/>
      <c r="O47" s="73"/>
      <c r="P47" s="65"/>
      <c r="R47" s="102"/>
    </row>
    <row r="48" spans="1:22" ht="17.649999999999999" customHeight="1" x14ac:dyDescent="0.3">
      <c r="A48" s="72"/>
      <c r="B48" s="86" t="s">
        <v>102</v>
      </c>
      <c r="C48" s="65"/>
      <c r="D48" s="745">
        <v>3.99</v>
      </c>
      <c r="E48" s="651"/>
      <c r="F48" s="682"/>
      <c r="G48" s="751"/>
      <c r="H48" s="117"/>
      <c r="I48" s="702"/>
      <c r="J48" s="751"/>
      <c r="K48" s="703"/>
      <c r="L48" s="688"/>
      <c r="M48" s="72"/>
      <c r="N48" s="101"/>
      <c r="O48" s="73"/>
      <c r="P48" s="65"/>
      <c r="R48" s="796"/>
    </row>
    <row r="49" spans="1:18" x14ac:dyDescent="0.3">
      <c r="A49" s="72"/>
      <c r="B49" s="86" t="s">
        <v>103</v>
      </c>
      <c r="C49" s="65"/>
      <c r="D49" s="746"/>
      <c r="E49" s="651"/>
      <c r="F49" s="682"/>
      <c r="G49" s="751">
        <v>4.38</v>
      </c>
      <c r="H49" s="117"/>
      <c r="I49" s="702"/>
      <c r="J49" s="751">
        <v>4.38</v>
      </c>
      <c r="K49" s="703"/>
      <c r="L49" s="688"/>
      <c r="M49" s="72"/>
      <c r="N49" s="101"/>
      <c r="O49" s="73"/>
      <c r="P49" s="65"/>
      <c r="R49" s="102"/>
    </row>
    <row r="50" spans="1:18" x14ac:dyDescent="0.3">
      <c r="A50" s="72"/>
      <c r="B50" s="109" t="s">
        <v>104</v>
      </c>
      <c r="C50" s="65"/>
      <c r="D50" s="744"/>
      <c r="E50" s="673"/>
      <c r="F50" s="681"/>
      <c r="G50" s="752"/>
      <c r="H50" s="114"/>
      <c r="I50" s="700"/>
      <c r="J50" s="762">
        <v>4.45</v>
      </c>
      <c r="K50" s="701"/>
      <c r="L50" s="689"/>
      <c r="M50" s="111"/>
      <c r="N50" s="112"/>
      <c r="O50" s="113"/>
      <c r="P50" s="110"/>
      <c r="R50" s="102"/>
    </row>
    <row r="51" spans="1:18" x14ac:dyDescent="0.3">
      <c r="A51" s="65"/>
      <c r="B51" s="118" t="s">
        <v>108</v>
      </c>
      <c r="C51" s="65"/>
      <c r="D51" s="747">
        <f>D55</f>
        <v>4.18</v>
      </c>
      <c r="E51" s="674"/>
      <c r="F51" s="715">
        <v>4</v>
      </c>
      <c r="G51" s="754">
        <f>(G52+G53+G55)/3</f>
        <v>4.003333333333333</v>
      </c>
      <c r="H51" s="180"/>
      <c r="I51" s="900">
        <v>4</v>
      </c>
      <c r="J51" s="763" t="s">
        <v>134</v>
      </c>
      <c r="K51" s="176"/>
      <c r="L51" s="687"/>
      <c r="M51" s="106"/>
      <c r="N51" s="107" t="s">
        <v>206</v>
      </c>
      <c r="O51" s="108"/>
      <c r="P51" s="93" t="s">
        <v>21</v>
      </c>
      <c r="R51" s="102"/>
    </row>
    <row r="52" spans="1:18" x14ac:dyDescent="0.3">
      <c r="A52" s="65"/>
      <c r="B52" s="86" t="s">
        <v>112</v>
      </c>
      <c r="C52" s="65"/>
      <c r="D52" s="746"/>
      <c r="E52" s="669"/>
      <c r="F52" s="274"/>
      <c r="G52" s="755">
        <v>4.01</v>
      </c>
      <c r="H52" s="101"/>
      <c r="I52" s="261"/>
      <c r="J52" s="755"/>
      <c r="K52" s="73"/>
      <c r="L52" s="688"/>
      <c r="M52" s="72"/>
      <c r="N52" s="101"/>
      <c r="O52" s="73"/>
      <c r="P52" s="65"/>
      <c r="R52" s="102"/>
    </row>
    <row r="53" spans="1:18" x14ac:dyDescent="0.3">
      <c r="A53" s="65"/>
      <c r="B53" s="86" t="s">
        <v>113</v>
      </c>
      <c r="C53" s="65"/>
      <c r="D53" s="746"/>
      <c r="E53" s="669"/>
      <c r="F53" s="274"/>
      <c r="G53" s="755">
        <v>3.94</v>
      </c>
      <c r="H53" s="101"/>
      <c r="I53" s="261"/>
      <c r="J53" s="755"/>
      <c r="K53" s="73"/>
      <c r="L53" s="688"/>
      <c r="M53" s="72"/>
      <c r="N53" s="101"/>
      <c r="O53" s="73"/>
      <c r="P53" s="65"/>
    </row>
    <row r="54" spans="1:18" x14ac:dyDescent="0.3">
      <c r="A54" s="65"/>
      <c r="B54" s="86" t="s">
        <v>114</v>
      </c>
      <c r="C54" s="65"/>
      <c r="D54" s="746"/>
      <c r="E54" s="669"/>
      <c r="F54" s="274"/>
      <c r="G54" s="755"/>
      <c r="H54" s="101"/>
      <c r="I54" s="261"/>
      <c r="J54" s="755"/>
      <c r="K54" s="73"/>
      <c r="L54" s="688"/>
      <c r="M54" s="72"/>
      <c r="N54" s="101"/>
      <c r="O54" s="73"/>
      <c r="P54" s="65"/>
      <c r="R54" s="102"/>
    </row>
    <row r="55" spans="1:18" x14ac:dyDescent="0.3">
      <c r="A55" s="65"/>
      <c r="B55" s="86" t="s">
        <v>115</v>
      </c>
      <c r="C55" s="65"/>
      <c r="D55" s="746">
        <v>4.18</v>
      </c>
      <c r="E55" s="669"/>
      <c r="F55" s="274"/>
      <c r="G55" s="755">
        <v>4.0599999999999996</v>
      </c>
      <c r="H55" s="101"/>
      <c r="I55" s="261"/>
      <c r="J55" s="755"/>
      <c r="K55" s="73"/>
      <c r="L55" s="688"/>
      <c r="M55" s="72"/>
      <c r="N55" s="101"/>
      <c r="O55" s="73"/>
      <c r="P55" s="65"/>
      <c r="R55" s="102"/>
    </row>
    <row r="56" spans="1:18" x14ac:dyDescent="0.3">
      <c r="A56" s="65"/>
      <c r="B56" s="105" t="s">
        <v>109</v>
      </c>
      <c r="C56" s="65"/>
      <c r="D56" s="748">
        <v>3.92</v>
      </c>
      <c r="E56" s="674"/>
      <c r="F56" s="715">
        <v>4</v>
      </c>
      <c r="G56" s="756"/>
      <c r="H56" s="180"/>
      <c r="I56" s="900">
        <v>4</v>
      </c>
      <c r="J56" s="763" t="s">
        <v>134</v>
      </c>
      <c r="K56" s="176"/>
      <c r="L56" s="687"/>
      <c r="M56" s="106"/>
      <c r="N56" s="107" t="s">
        <v>206</v>
      </c>
      <c r="O56" s="108"/>
      <c r="P56" s="93" t="s">
        <v>21</v>
      </c>
    </row>
    <row r="57" spans="1:18" x14ac:dyDescent="0.3">
      <c r="A57" s="65"/>
      <c r="B57" s="86" t="s">
        <v>116</v>
      </c>
      <c r="C57" s="65"/>
      <c r="D57" s="746">
        <v>3.92</v>
      </c>
      <c r="E57" s="669"/>
      <c r="F57" s="274"/>
      <c r="G57" s="755">
        <v>3.9</v>
      </c>
      <c r="H57" s="101"/>
      <c r="I57" s="901"/>
      <c r="J57" s="755"/>
      <c r="K57" s="73"/>
      <c r="L57" s="688"/>
      <c r="M57" s="72"/>
      <c r="N57" s="101"/>
      <c r="O57" s="73"/>
      <c r="P57" s="65"/>
    </row>
    <row r="58" spans="1:18" x14ac:dyDescent="0.3">
      <c r="A58" s="65"/>
      <c r="B58" s="109" t="s">
        <v>117</v>
      </c>
      <c r="C58" s="65"/>
      <c r="D58" s="744"/>
      <c r="E58" s="675"/>
      <c r="F58" s="627"/>
      <c r="G58" s="757">
        <v>3.7</v>
      </c>
      <c r="H58" s="112"/>
      <c r="I58" s="902"/>
      <c r="J58" s="757"/>
      <c r="K58" s="113"/>
      <c r="L58" s="689"/>
      <c r="M58" s="111"/>
      <c r="N58" s="112"/>
      <c r="O58" s="113"/>
      <c r="P58" s="110"/>
    </row>
    <row r="59" spans="1:18" x14ac:dyDescent="0.3">
      <c r="A59" s="65"/>
      <c r="B59" s="86" t="s">
        <v>110</v>
      </c>
      <c r="C59" s="65"/>
      <c r="D59" s="746">
        <v>3.82</v>
      </c>
      <c r="E59" s="674"/>
      <c r="F59" s="715">
        <v>4</v>
      </c>
      <c r="G59" s="763">
        <v>3.98</v>
      </c>
      <c r="H59" s="180"/>
      <c r="I59" s="900">
        <v>4</v>
      </c>
      <c r="J59" s="763" t="s">
        <v>134</v>
      </c>
      <c r="K59" s="176"/>
      <c r="L59" s="688"/>
      <c r="M59" s="72"/>
      <c r="N59" s="107" t="s">
        <v>206</v>
      </c>
      <c r="O59" s="73"/>
      <c r="P59" s="65" t="s">
        <v>21</v>
      </c>
    </row>
    <row r="60" spans="1:18" ht="15.6" customHeight="1" x14ac:dyDescent="0.3">
      <c r="A60" s="67"/>
      <c r="B60" s="87"/>
      <c r="C60" s="103"/>
      <c r="D60" s="714"/>
      <c r="E60" s="676"/>
      <c r="F60" s="683"/>
      <c r="G60" s="758"/>
      <c r="H60" s="119"/>
      <c r="I60" s="704"/>
      <c r="J60" s="120"/>
      <c r="K60" s="705"/>
      <c r="L60" s="690"/>
      <c r="M60" s="103"/>
      <c r="N60" s="103"/>
      <c r="O60" s="103"/>
      <c r="P60" s="67"/>
    </row>
    <row r="61" spans="1:18" ht="4.1500000000000004" customHeight="1" x14ac:dyDescent="0.3"/>
    <row r="62" spans="1:18" ht="22.7" customHeight="1" x14ac:dyDescent="0.3"/>
    <row r="63" spans="1:18" x14ac:dyDescent="0.3">
      <c r="H63" s="177" t="s">
        <v>148</v>
      </c>
      <c r="I63" s="177"/>
    </row>
    <row r="64" spans="1:18" ht="8.85" customHeight="1" x14ac:dyDescent="0.3"/>
    <row r="65" spans="1:22" ht="20.45" customHeight="1" x14ac:dyDescent="0.3">
      <c r="A65" s="64" t="s">
        <v>0</v>
      </c>
      <c r="B65" s="84" t="s">
        <v>73</v>
      </c>
      <c r="C65" s="64" t="s">
        <v>17</v>
      </c>
      <c r="D65" s="59"/>
      <c r="E65" s="60"/>
      <c r="F65" s="172"/>
      <c r="G65" s="70"/>
      <c r="H65" s="70"/>
      <c r="I65" s="172" t="s">
        <v>8</v>
      </c>
      <c r="J65" s="70"/>
      <c r="K65" s="70"/>
      <c r="L65" s="172"/>
      <c r="M65" s="70"/>
      <c r="N65" s="70"/>
      <c r="O65" s="71"/>
      <c r="P65" s="61" t="s">
        <v>40</v>
      </c>
      <c r="T65" s="56" t="s">
        <v>4</v>
      </c>
      <c r="U65" s="56" t="s">
        <v>5</v>
      </c>
      <c r="V65" s="56" t="s">
        <v>6</v>
      </c>
    </row>
    <row r="66" spans="1:22" x14ac:dyDescent="0.3">
      <c r="A66" s="65"/>
      <c r="B66" s="85" t="s">
        <v>72</v>
      </c>
      <c r="C66" s="65" t="s">
        <v>16</v>
      </c>
      <c r="D66" s="842" t="s">
        <v>4</v>
      </c>
      <c r="E66" s="843"/>
      <c r="F66" s="844"/>
      <c r="G66" s="845" t="s">
        <v>5</v>
      </c>
      <c r="H66" s="846"/>
      <c r="I66" s="847"/>
      <c r="J66" s="848" t="s">
        <v>6</v>
      </c>
      <c r="K66" s="849"/>
      <c r="L66" s="850"/>
      <c r="M66" s="851" t="s">
        <v>7</v>
      </c>
      <c r="N66" s="852"/>
      <c r="O66" s="853"/>
      <c r="P66" s="62" t="s">
        <v>39</v>
      </c>
      <c r="R66" s="102" t="s">
        <v>121</v>
      </c>
      <c r="T66" s="56">
        <v>4</v>
      </c>
      <c r="U66" s="56">
        <v>4</v>
      </c>
      <c r="V66" s="56">
        <v>4</v>
      </c>
    </row>
    <row r="67" spans="1:22" ht="18.399999999999999" customHeight="1" x14ac:dyDescent="0.3">
      <c r="A67" s="65"/>
      <c r="B67" s="86"/>
      <c r="C67" s="78" t="s">
        <v>7</v>
      </c>
      <c r="D67" s="677" t="s">
        <v>126</v>
      </c>
      <c r="E67" s="663"/>
      <c r="F67" s="678" t="s">
        <v>127</v>
      </c>
      <c r="G67" s="677" t="s">
        <v>126</v>
      </c>
      <c r="H67" s="663"/>
      <c r="I67" s="691" t="s">
        <v>127</v>
      </c>
      <c r="J67" s="677" t="s">
        <v>126</v>
      </c>
      <c r="K67" s="663"/>
      <c r="L67" s="692" t="s">
        <v>127</v>
      </c>
      <c r="M67" s="677" t="s">
        <v>126</v>
      </c>
      <c r="N67" s="663"/>
      <c r="O67" s="693" t="s">
        <v>127</v>
      </c>
      <c r="P67" s="62" t="s">
        <v>11</v>
      </c>
      <c r="R67" s="797" t="s">
        <v>123</v>
      </c>
      <c r="T67" s="56">
        <v>4</v>
      </c>
      <c r="U67" s="56">
        <v>4</v>
      </c>
      <c r="V67" s="56">
        <v>4</v>
      </c>
    </row>
    <row r="68" spans="1:22" ht="20.45" customHeight="1" x14ac:dyDescent="0.3">
      <c r="A68" s="64">
        <v>5</v>
      </c>
      <c r="B68" s="296" t="s">
        <v>118</v>
      </c>
      <c r="C68" s="92" t="s">
        <v>100</v>
      </c>
      <c r="D68" s="731">
        <f>(D71+D73)/2</f>
        <v>4.2699999999999996</v>
      </c>
      <c r="E68" s="301"/>
      <c r="F68" s="715">
        <v>4</v>
      </c>
      <c r="G68" s="735">
        <f>(G71+G73)/2</f>
        <v>4.57</v>
      </c>
      <c r="H68" s="307"/>
      <c r="I68" s="307">
        <v>4</v>
      </c>
      <c r="J68" s="739">
        <f>(J71+J73)/2</f>
        <v>4.3550000000000004</v>
      </c>
      <c r="K68" s="312"/>
      <c r="L68" s="723">
        <v>4</v>
      </c>
      <c r="M68" s="123"/>
      <c r="N68" s="125" t="s">
        <v>206</v>
      </c>
      <c r="O68" s="124"/>
      <c r="P68" s="64" t="s">
        <v>21</v>
      </c>
      <c r="R68" s="165"/>
    </row>
    <row r="69" spans="1:22" ht="18.399999999999999" customHeight="1" x14ac:dyDescent="0.3">
      <c r="A69" s="65"/>
      <c r="B69" s="297" t="s">
        <v>119</v>
      </c>
      <c r="C69" s="65" t="s">
        <v>111</v>
      </c>
      <c r="D69" s="732"/>
      <c r="E69" s="302"/>
      <c r="F69" s="716"/>
      <c r="G69" s="736"/>
      <c r="H69" s="717"/>
      <c r="I69" s="308"/>
      <c r="J69" s="740"/>
      <c r="K69" s="313"/>
      <c r="L69" s="724"/>
      <c r="M69" s="126"/>
      <c r="N69" s="127"/>
      <c r="O69" s="128"/>
      <c r="P69" s="65"/>
    </row>
    <row r="70" spans="1:22" ht="19.7" customHeight="1" x14ac:dyDescent="0.3">
      <c r="A70" s="65"/>
      <c r="B70" s="297" t="s">
        <v>120</v>
      </c>
      <c r="C70" s="65"/>
      <c r="D70" s="732"/>
      <c r="E70" s="302"/>
      <c r="F70" s="716"/>
      <c r="G70" s="736"/>
      <c r="H70" s="717"/>
      <c r="I70" s="308"/>
      <c r="J70" s="740"/>
      <c r="K70" s="314"/>
      <c r="L70" s="724"/>
      <c r="M70" s="126"/>
      <c r="N70" s="127"/>
      <c r="O70" s="128"/>
      <c r="P70" s="65"/>
    </row>
    <row r="71" spans="1:22" ht="21.75" customHeight="1" x14ac:dyDescent="0.3">
      <c r="A71" s="65"/>
      <c r="B71" s="105" t="s">
        <v>121</v>
      </c>
      <c r="C71" s="104"/>
      <c r="D71" s="733">
        <v>4.25</v>
      </c>
      <c r="E71" s="303"/>
      <c r="F71" s="715">
        <v>4</v>
      </c>
      <c r="G71" s="737">
        <v>4.57</v>
      </c>
      <c r="H71" s="718"/>
      <c r="I71" s="307">
        <v>4</v>
      </c>
      <c r="J71" s="741">
        <v>4.34</v>
      </c>
      <c r="K71" s="728"/>
      <c r="L71" s="725">
        <v>4</v>
      </c>
      <c r="M71" s="130"/>
      <c r="N71" s="125" t="s">
        <v>206</v>
      </c>
      <c r="O71" s="129"/>
      <c r="P71" s="93" t="s">
        <v>21</v>
      </c>
    </row>
    <row r="72" spans="1:22" x14ac:dyDescent="0.3">
      <c r="A72" s="65"/>
      <c r="B72" s="86"/>
      <c r="C72" s="65"/>
      <c r="D72" s="734"/>
      <c r="E72" s="304"/>
      <c r="F72" s="719"/>
      <c r="G72" s="738"/>
      <c r="H72" s="720"/>
      <c r="I72" s="309"/>
      <c r="J72" s="742"/>
      <c r="K72" s="729"/>
      <c r="L72" s="726"/>
      <c r="M72" s="132"/>
      <c r="N72" s="127"/>
      <c r="O72" s="131"/>
      <c r="P72" s="110"/>
    </row>
    <row r="73" spans="1:22" x14ac:dyDescent="0.3">
      <c r="A73" s="65"/>
      <c r="B73" s="121" t="s">
        <v>123</v>
      </c>
      <c r="C73" s="65"/>
      <c r="D73" s="733">
        <v>4.29</v>
      </c>
      <c r="E73" s="303"/>
      <c r="F73" s="715">
        <v>4</v>
      </c>
      <c r="G73" s="737">
        <v>4.57</v>
      </c>
      <c r="H73" s="718"/>
      <c r="I73" s="307">
        <v>5</v>
      </c>
      <c r="J73" s="741">
        <v>4.37</v>
      </c>
      <c r="K73" s="728"/>
      <c r="L73" s="725">
        <v>4</v>
      </c>
      <c r="M73" s="126"/>
      <c r="N73" s="125" t="s">
        <v>206</v>
      </c>
      <c r="O73" s="128"/>
      <c r="P73" s="73" t="s">
        <v>46</v>
      </c>
    </row>
    <row r="74" spans="1:22" x14ac:dyDescent="0.3">
      <c r="A74" s="67"/>
      <c r="B74" s="122" t="s">
        <v>122</v>
      </c>
      <c r="C74" s="67"/>
      <c r="D74" s="305"/>
      <c r="E74" s="306"/>
      <c r="F74" s="721"/>
      <c r="G74" s="310"/>
      <c r="H74" s="722"/>
      <c r="I74" s="311"/>
      <c r="J74" s="315"/>
      <c r="K74" s="730"/>
      <c r="L74" s="727"/>
      <c r="M74" s="134"/>
      <c r="N74" s="135"/>
      <c r="O74" s="133"/>
      <c r="P74" s="76"/>
    </row>
    <row r="93" spans="1:3" x14ac:dyDescent="0.3">
      <c r="A93" s="92" t="s">
        <v>0</v>
      </c>
      <c r="B93" s="926" t="s">
        <v>73</v>
      </c>
    </row>
    <row r="94" spans="1:3" x14ac:dyDescent="0.3">
      <c r="A94" s="104"/>
      <c r="B94" s="927" t="s">
        <v>72</v>
      </c>
      <c r="C94" s="922"/>
    </row>
    <row r="95" spans="1:3" ht="56.25" x14ac:dyDescent="0.3">
      <c r="A95" s="928">
        <v>1</v>
      </c>
      <c r="B95" s="929" t="s">
        <v>454</v>
      </c>
    </row>
    <row r="96" spans="1:3" ht="75" x14ac:dyDescent="0.3">
      <c r="A96" s="928">
        <v>2</v>
      </c>
      <c r="B96" s="929" t="s">
        <v>455</v>
      </c>
    </row>
    <row r="97" spans="1:2" ht="56.25" x14ac:dyDescent="0.3">
      <c r="A97" s="928">
        <v>3</v>
      </c>
      <c r="B97" s="929" t="s">
        <v>456</v>
      </c>
    </row>
    <row r="98" spans="1:2" ht="93.75" x14ac:dyDescent="0.3">
      <c r="A98" s="928">
        <v>4</v>
      </c>
      <c r="B98" s="929" t="s">
        <v>457</v>
      </c>
    </row>
    <row r="99" spans="1:2" x14ac:dyDescent="0.3">
      <c r="A99" s="930">
        <v>5</v>
      </c>
      <c r="B99" s="923" t="s">
        <v>118</v>
      </c>
    </row>
    <row r="100" spans="1:2" x14ac:dyDescent="0.3">
      <c r="A100" s="931"/>
      <c r="B100" s="924" t="s">
        <v>119</v>
      </c>
    </row>
    <row r="101" spans="1:2" x14ac:dyDescent="0.3">
      <c r="A101" s="932"/>
      <c r="B101" s="925" t="s">
        <v>120</v>
      </c>
    </row>
  </sheetData>
  <sortState ref="J41:K47">
    <sortCondition ref="J40"/>
  </sortState>
  <mergeCells count="13">
    <mergeCell ref="A99:A101"/>
    <mergeCell ref="D66:F66"/>
    <mergeCell ref="G66:I66"/>
    <mergeCell ref="J66:L66"/>
    <mergeCell ref="M66:O66"/>
    <mergeCell ref="D6:F6"/>
    <mergeCell ref="G6:I6"/>
    <mergeCell ref="J6:L6"/>
    <mergeCell ref="M6:O6"/>
    <mergeCell ref="D34:F34"/>
    <mergeCell ref="G34:I34"/>
    <mergeCell ref="J34:L34"/>
    <mergeCell ref="M34:O34"/>
  </mergeCells>
  <pageMargins left="0.59055118110236227" right="0.59055118110236227" top="0.70866141732283472" bottom="0.6692913385826772" header="0.31496062992125984" footer="0.31496062992125984"/>
  <pageSetup paperSize="9" scale="9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2:S97"/>
  <sheetViews>
    <sheetView view="pageBreakPreview" topLeftCell="A10" zoomScaleNormal="100" zoomScaleSheetLayoutView="100" workbookViewId="0">
      <selection activeCell="K33" sqref="K33"/>
    </sheetView>
  </sheetViews>
  <sheetFormatPr defaultColWidth="9" defaultRowHeight="18.75" x14ac:dyDescent="0.3"/>
  <cols>
    <col min="1" max="1" width="3.85546875" style="56" customWidth="1"/>
    <col min="2" max="2" width="21.85546875" style="57" customWidth="1"/>
    <col min="3" max="3" width="23" style="57" customWidth="1"/>
    <col min="4" max="4" width="9.85546875" style="57" customWidth="1"/>
    <col min="5" max="5" width="8.85546875" style="56" customWidth="1"/>
    <col min="6" max="7" width="9.7109375" style="56" customWidth="1"/>
    <col min="8" max="9" width="9.42578125" style="56" customWidth="1"/>
    <col min="10" max="11" width="9.85546875" style="56" customWidth="1"/>
    <col min="12" max="12" width="11.140625" style="56" customWidth="1"/>
    <col min="13" max="13" width="9" style="56"/>
    <col min="14" max="16384" width="9" style="57"/>
  </cols>
  <sheetData>
    <row r="2" spans="1:19" x14ac:dyDescent="0.3">
      <c r="C2" s="58"/>
      <c r="F2" s="177" t="s">
        <v>150</v>
      </c>
      <c r="G2" s="58"/>
    </row>
    <row r="3" spans="1:19" ht="10.15" customHeight="1" x14ac:dyDescent="0.3"/>
    <row r="4" spans="1:19" x14ac:dyDescent="0.3">
      <c r="A4" s="64" t="s">
        <v>0</v>
      </c>
      <c r="B4" s="64" t="s">
        <v>124</v>
      </c>
      <c r="C4" s="64" t="s">
        <v>3</v>
      </c>
      <c r="D4" s="64" t="s">
        <v>17</v>
      </c>
      <c r="E4" s="74"/>
      <c r="F4" s="99"/>
      <c r="G4" s="60"/>
      <c r="H4" s="60"/>
      <c r="I4" s="99" t="s">
        <v>8</v>
      </c>
      <c r="J4" s="60"/>
      <c r="K4" s="60"/>
      <c r="L4" s="145"/>
      <c r="M4" s="61" t="s">
        <v>9</v>
      </c>
      <c r="Q4" s="56" t="s">
        <v>4</v>
      </c>
      <c r="R4" s="56" t="s">
        <v>5</v>
      </c>
      <c r="S4" s="56" t="s">
        <v>6</v>
      </c>
    </row>
    <row r="5" spans="1:19" x14ac:dyDescent="0.3">
      <c r="A5" s="65"/>
      <c r="B5" s="65" t="s">
        <v>139</v>
      </c>
      <c r="C5" s="65"/>
      <c r="D5" s="65" t="s">
        <v>16</v>
      </c>
      <c r="E5" s="866" t="s">
        <v>4</v>
      </c>
      <c r="F5" s="867"/>
      <c r="G5" s="868" t="s">
        <v>5</v>
      </c>
      <c r="H5" s="869"/>
      <c r="I5" s="870" t="s">
        <v>6</v>
      </c>
      <c r="J5" s="871"/>
      <c r="K5" s="872" t="s">
        <v>7</v>
      </c>
      <c r="L5" s="873"/>
      <c r="M5" s="62" t="s">
        <v>11</v>
      </c>
      <c r="P5" s="164" t="s">
        <v>88</v>
      </c>
      <c r="Q5" s="56">
        <v>4</v>
      </c>
      <c r="R5" s="56">
        <v>4</v>
      </c>
      <c r="S5" s="56"/>
    </row>
    <row r="6" spans="1:19" x14ac:dyDescent="0.3">
      <c r="A6" s="67"/>
      <c r="B6" s="68"/>
      <c r="C6" s="68"/>
      <c r="D6" s="67"/>
      <c r="E6" s="94" t="s">
        <v>126</v>
      </c>
      <c r="F6" s="288" t="s">
        <v>127</v>
      </c>
      <c r="G6" s="149" t="s">
        <v>126</v>
      </c>
      <c r="H6" s="285" t="s">
        <v>127</v>
      </c>
      <c r="I6" s="94" t="s">
        <v>126</v>
      </c>
      <c r="J6" s="159" t="s">
        <v>127</v>
      </c>
      <c r="K6" s="94" t="s">
        <v>126</v>
      </c>
      <c r="L6" s="94" t="s">
        <v>127</v>
      </c>
      <c r="M6" s="63"/>
      <c r="P6" s="164" t="s">
        <v>129</v>
      </c>
      <c r="Q6" s="56">
        <v>4</v>
      </c>
      <c r="R6" s="56">
        <v>4</v>
      </c>
      <c r="S6" s="56">
        <v>4</v>
      </c>
    </row>
    <row r="7" spans="1:19" x14ac:dyDescent="0.3">
      <c r="A7" s="631">
        <v>1</v>
      </c>
      <c r="B7" s="632" t="s">
        <v>402</v>
      </c>
      <c r="C7" s="633"/>
      <c r="D7" s="634"/>
      <c r="E7" s="635"/>
      <c r="F7" s="636"/>
      <c r="G7" s="635"/>
      <c r="H7" s="636"/>
      <c r="I7" s="635"/>
      <c r="J7" s="631"/>
      <c r="K7" s="636"/>
      <c r="L7" s="636"/>
      <c r="M7" s="636"/>
      <c r="P7" s="56" t="s">
        <v>95</v>
      </c>
      <c r="Q7" s="56">
        <v>4</v>
      </c>
      <c r="R7" s="56">
        <v>4</v>
      </c>
      <c r="S7" s="56">
        <v>4</v>
      </c>
    </row>
    <row r="8" spans="1:19" x14ac:dyDescent="0.3">
      <c r="A8" s="65"/>
      <c r="B8" s="146" t="s">
        <v>88</v>
      </c>
      <c r="C8" s="155" t="s">
        <v>141</v>
      </c>
      <c r="D8" s="156" t="s">
        <v>100</v>
      </c>
      <c r="E8" s="148">
        <v>3.58</v>
      </c>
      <c r="F8" s="289">
        <v>4</v>
      </c>
      <c r="G8" s="148">
        <v>3.85</v>
      </c>
      <c r="H8" s="282">
        <v>4</v>
      </c>
      <c r="I8" s="148"/>
      <c r="J8" s="279"/>
      <c r="K8" s="89"/>
      <c r="L8" s="89" t="s">
        <v>18</v>
      </c>
      <c r="M8" s="89"/>
    </row>
    <row r="9" spans="1:19" x14ac:dyDescent="0.3">
      <c r="A9" s="65"/>
      <c r="B9" s="150" t="s">
        <v>129</v>
      </c>
      <c r="C9" s="66" t="s">
        <v>125</v>
      </c>
      <c r="D9" s="65" t="s">
        <v>128</v>
      </c>
      <c r="E9" s="151">
        <v>4.08</v>
      </c>
      <c r="F9" s="292">
        <v>4</v>
      </c>
      <c r="G9" s="151">
        <v>4.07</v>
      </c>
      <c r="H9" s="284">
        <v>4</v>
      </c>
      <c r="I9" s="151">
        <v>4.0999999999999996</v>
      </c>
      <c r="J9" s="280">
        <v>4</v>
      </c>
      <c r="K9" s="93"/>
      <c r="L9" s="93" t="s">
        <v>18</v>
      </c>
      <c r="M9" s="93" t="s">
        <v>21</v>
      </c>
    </row>
    <row r="10" spans="1:19" x14ac:dyDescent="0.3">
      <c r="A10" s="65"/>
      <c r="B10" s="144"/>
      <c r="C10" s="166" t="s">
        <v>95</v>
      </c>
      <c r="D10" s="94"/>
      <c r="E10" s="149">
        <f>AVERAGE(E8:E9)</f>
        <v>3.83</v>
      </c>
      <c r="F10" s="288">
        <v>4</v>
      </c>
      <c r="G10" s="149">
        <f>AVERAGE(G8:G9)</f>
        <v>3.96</v>
      </c>
      <c r="H10" s="285">
        <v>4</v>
      </c>
      <c r="I10" s="149">
        <f>AVERAGE(I8:I9)</f>
        <v>4.0999999999999996</v>
      </c>
      <c r="J10" s="281">
        <v>4</v>
      </c>
      <c r="K10" s="94"/>
      <c r="L10" s="94"/>
      <c r="M10" s="94" t="s">
        <v>21</v>
      </c>
    </row>
    <row r="11" spans="1:19" x14ac:dyDescent="0.3">
      <c r="A11" s="631">
        <v>2</v>
      </c>
      <c r="B11" s="632" t="s">
        <v>405</v>
      </c>
      <c r="C11" s="633"/>
      <c r="D11" s="636"/>
      <c r="E11" s="764"/>
      <c r="F11" s="765"/>
      <c r="G11" s="764"/>
      <c r="H11" s="765"/>
      <c r="I11" s="764"/>
      <c r="J11" s="765"/>
      <c r="K11" s="766"/>
      <c r="L11" s="766"/>
      <c r="M11" s="766"/>
    </row>
    <row r="12" spans="1:19" x14ac:dyDescent="0.3">
      <c r="A12" s="65"/>
      <c r="B12" s="146" t="s">
        <v>135</v>
      </c>
      <c r="C12" s="155" t="s">
        <v>141</v>
      </c>
      <c r="D12" s="156" t="s">
        <v>100</v>
      </c>
      <c r="E12" s="148">
        <v>4.41</v>
      </c>
      <c r="F12" s="289">
        <v>4</v>
      </c>
      <c r="G12" s="148">
        <v>4.54</v>
      </c>
      <c r="H12" s="282">
        <v>5</v>
      </c>
      <c r="I12" s="148">
        <v>4.22</v>
      </c>
      <c r="J12" s="279">
        <v>4</v>
      </c>
      <c r="K12" s="89"/>
      <c r="L12" s="89" t="s">
        <v>18</v>
      </c>
      <c r="M12" s="89" t="s">
        <v>46</v>
      </c>
    </row>
    <row r="13" spans="1:19" x14ac:dyDescent="0.3">
      <c r="A13" s="65"/>
      <c r="B13" s="146" t="s">
        <v>90</v>
      </c>
      <c r="C13" s="66" t="s">
        <v>125</v>
      </c>
      <c r="D13" s="65" t="s">
        <v>128</v>
      </c>
      <c r="E13" s="154"/>
      <c r="F13" s="290" t="s">
        <v>134</v>
      </c>
      <c r="G13" s="148">
        <v>4.6399999999999997</v>
      </c>
      <c r="H13" s="282">
        <v>5</v>
      </c>
      <c r="I13" s="148">
        <v>4.45</v>
      </c>
      <c r="J13" s="279">
        <v>4</v>
      </c>
      <c r="K13" s="89"/>
      <c r="L13" s="89" t="s">
        <v>18</v>
      </c>
      <c r="M13" s="89" t="s">
        <v>46</v>
      </c>
    </row>
    <row r="14" spans="1:19" x14ac:dyDescent="0.3">
      <c r="A14" s="65"/>
      <c r="B14" s="146" t="s">
        <v>94</v>
      </c>
      <c r="C14" s="66"/>
      <c r="D14" s="66"/>
      <c r="E14" s="148">
        <v>4.45</v>
      </c>
      <c r="F14" s="289">
        <v>4</v>
      </c>
      <c r="G14" s="148">
        <v>4.5</v>
      </c>
      <c r="H14" s="282">
        <v>5</v>
      </c>
      <c r="I14" s="148">
        <v>4.3899999999999997</v>
      </c>
      <c r="J14" s="279">
        <v>4</v>
      </c>
      <c r="K14" s="89"/>
      <c r="L14" s="89" t="s">
        <v>18</v>
      </c>
      <c r="M14" s="89" t="s">
        <v>46</v>
      </c>
    </row>
    <row r="15" spans="1:19" x14ac:dyDescent="0.3">
      <c r="A15" s="65"/>
      <c r="B15" s="146" t="s">
        <v>132</v>
      </c>
      <c r="C15" s="66"/>
      <c r="D15" s="66"/>
      <c r="E15" s="151"/>
      <c r="F15" s="291" t="s">
        <v>134</v>
      </c>
      <c r="G15" s="151"/>
      <c r="H15" s="283" t="s">
        <v>134</v>
      </c>
      <c r="I15" s="151">
        <v>4.38</v>
      </c>
      <c r="J15" s="280">
        <v>4</v>
      </c>
      <c r="K15" s="93"/>
      <c r="L15" s="89" t="s">
        <v>18</v>
      </c>
      <c r="M15" s="93" t="s">
        <v>21</v>
      </c>
    </row>
    <row r="16" spans="1:19" x14ac:dyDescent="0.3">
      <c r="A16" s="65"/>
      <c r="B16" s="146" t="s">
        <v>133</v>
      </c>
      <c r="C16" s="66"/>
      <c r="D16" s="66"/>
      <c r="E16" s="151">
        <v>4.2</v>
      </c>
      <c r="F16" s="289">
        <v>4</v>
      </c>
      <c r="G16" s="151">
        <v>4.3899999999999997</v>
      </c>
      <c r="H16" s="282">
        <v>4</v>
      </c>
      <c r="I16" s="151">
        <v>4.22</v>
      </c>
      <c r="J16" s="280">
        <v>4</v>
      </c>
      <c r="K16" s="93"/>
      <c r="L16" s="89" t="s">
        <v>18</v>
      </c>
      <c r="M16" s="93" t="s">
        <v>21</v>
      </c>
    </row>
    <row r="17" spans="1:19" x14ac:dyDescent="0.3">
      <c r="A17" s="65"/>
      <c r="B17" s="146" t="s">
        <v>92</v>
      </c>
      <c r="C17" s="66"/>
      <c r="D17" s="66"/>
      <c r="E17" s="151"/>
      <c r="F17" s="291" t="s">
        <v>134</v>
      </c>
      <c r="G17" s="151">
        <v>4.55</v>
      </c>
      <c r="H17" s="282">
        <v>5</v>
      </c>
      <c r="I17" s="151">
        <v>4.6100000000000003</v>
      </c>
      <c r="J17" s="280">
        <v>5</v>
      </c>
      <c r="K17" s="93"/>
      <c r="L17" s="89" t="s">
        <v>18</v>
      </c>
      <c r="M17" s="93" t="s">
        <v>21</v>
      </c>
    </row>
    <row r="18" spans="1:19" x14ac:dyDescent="0.3">
      <c r="A18" s="65"/>
      <c r="B18" s="150" t="s">
        <v>131</v>
      </c>
      <c r="C18" s="66"/>
      <c r="D18" s="66"/>
      <c r="E18" s="151">
        <v>4.25</v>
      </c>
      <c r="F18" s="292">
        <v>4</v>
      </c>
      <c r="G18" s="151">
        <v>4.37</v>
      </c>
      <c r="H18" s="284">
        <v>4</v>
      </c>
      <c r="I18" s="151">
        <v>4.34</v>
      </c>
      <c r="J18" s="280">
        <v>4</v>
      </c>
      <c r="K18" s="93"/>
      <c r="L18" s="93" t="s">
        <v>18</v>
      </c>
      <c r="M18" s="93" t="s">
        <v>21</v>
      </c>
    </row>
    <row r="19" spans="1:19" x14ac:dyDescent="0.3">
      <c r="A19" s="65"/>
      <c r="B19" s="144"/>
      <c r="C19" s="166" t="s">
        <v>95</v>
      </c>
      <c r="D19" s="143"/>
      <c r="E19" s="149">
        <f>AVERAGE(E12:E18)</f>
        <v>4.3274999999999997</v>
      </c>
      <c r="F19" s="288">
        <v>4</v>
      </c>
      <c r="G19" s="149">
        <f>AVERAGE(G12:G18)</f>
        <v>4.498333333333334</v>
      </c>
      <c r="H19" s="285">
        <v>4</v>
      </c>
      <c r="I19" s="149">
        <f>AVERAGE(I12:I18)</f>
        <v>4.3728571428571419</v>
      </c>
      <c r="J19" s="281">
        <v>4</v>
      </c>
      <c r="K19" s="94"/>
      <c r="L19" s="94" t="s">
        <v>18</v>
      </c>
      <c r="M19" s="94" t="s">
        <v>21</v>
      </c>
    </row>
    <row r="20" spans="1:19" x14ac:dyDescent="0.3">
      <c r="A20" s="65"/>
      <c r="B20" s="152" t="s">
        <v>131</v>
      </c>
      <c r="C20" s="66" t="s">
        <v>136</v>
      </c>
      <c r="D20" s="104" t="s">
        <v>137</v>
      </c>
      <c r="E20" s="115"/>
      <c r="F20" s="293" t="s">
        <v>134</v>
      </c>
      <c r="G20" s="115">
        <v>1.1499999999999999</v>
      </c>
      <c r="H20" s="261">
        <v>1</v>
      </c>
      <c r="I20" s="115"/>
      <c r="J20" s="267">
        <v>2</v>
      </c>
      <c r="K20" s="65"/>
      <c r="L20" s="65" t="s">
        <v>18</v>
      </c>
      <c r="M20" s="65" t="s">
        <v>46</v>
      </c>
    </row>
    <row r="21" spans="1:19" x14ac:dyDescent="0.3">
      <c r="A21" s="67"/>
      <c r="B21" s="157"/>
      <c r="C21" s="68" t="s">
        <v>125</v>
      </c>
      <c r="D21" s="67" t="s">
        <v>138</v>
      </c>
      <c r="E21" s="158"/>
      <c r="F21" s="275"/>
      <c r="G21" s="158"/>
      <c r="H21" s="262"/>
      <c r="I21" s="158"/>
      <c r="J21" s="268"/>
      <c r="K21" s="67"/>
      <c r="L21" s="67"/>
      <c r="M21" s="67"/>
    </row>
    <row r="22" spans="1:19" x14ac:dyDescent="0.3">
      <c r="A22" s="153">
        <v>3</v>
      </c>
      <c r="B22" s="295" t="s">
        <v>56</v>
      </c>
      <c r="C22" s="69" t="s">
        <v>141</v>
      </c>
      <c r="D22" s="92" t="s">
        <v>100</v>
      </c>
      <c r="E22" s="147">
        <v>4.43</v>
      </c>
      <c r="F22" s="273">
        <v>4</v>
      </c>
      <c r="G22" s="147">
        <v>4.29</v>
      </c>
      <c r="H22" s="286">
        <v>4</v>
      </c>
      <c r="I22" s="147">
        <v>4.2</v>
      </c>
      <c r="J22" s="266">
        <v>4</v>
      </c>
      <c r="K22" s="147">
        <v>4.2699999999999996</v>
      </c>
      <c r="L22" s="160">
        <v>4</v>
      </c>
      <c r="M22" s="64" t="s">
        <v>21</v>
      </c>
      <c r="Q22" s="56" t="s">
        <v>4</v>
      </c>
      <c r="R22" s="56" t="s">
        <v>5</v>
      </c>
      <c r="S22" s="56" t="s">
        <v>6</v>
      </c>
    </row>
    <row r="23" spans="1:19" x14ac:dyDescent="0.3">
      <c r="A23" s="153"/>
      <c r="B23" s="152" t="s">
        <v>55</v>
      </c>
      <c r="C23" s="66" t="s">
        <v>140</v>
      </c>
      <c r="D23" s="65" t="s">
        <v>128</v>
      </c>
      <c r="E23" s="115"/>
      <c r="F23" s="274"/>
      <c r="G23" s="115"/>
      <c r="H23" s="261"/>
      <c r="I23" s="115"/>
      <c r="J23" s="267"/>
      <c r="K23" s="65"/>
      <c r="L23" s="153"/>
      <c r="M23" s="65"/>
      <c r="P23" s="164" t="s">
        <v>135</v>
      </c>
      <c r="Q23" s="56">
        <v>4</v>
      </c>
      <c r="R23" s="56">
        <v>5</v>
      </c>
      <c r="S23" s="56">
        <v>4</v>
      </c>
    </row>
    <row r="24" spans="1:19" x14ac:dyDescent="0.3">
      <c r="A24" s="160">
        <v>4</v>
      </c>
      <c r="B24" s="295" t="s">
        <v>142</v>
      </c>
      <c r="C24" s="69" t="s">
        <v>141</v>
      </c>
      <c r="D24" s="92" t="s">
        <v>100</v>
      </c>
      <c r="E24" s="147">
        <v>4.22</v>
      </c>
      <c r="F24" s="273">
        <v>4</v>
      </c>
      <c r="G24" s="147">
        <v>4.3099999999999996</v>
      </c>
      <c r="H24" s="260">
        <v>4</v>
      </c>
      <c r="I24" s="147">
        <v>4.32</v>
      </c>
      <c r="J24" s="266">
        <v>4</v>
      </c>
      <c r="K24" s="147">
        <v>4.37</v>
      </c>
      <c r="L24" s="160">
        <v>4</v>
      </c>
      <c r="M24" s="64" t="s">
        <v>21</v>
      </c>
      <c r="P24" s="164" t="s">
        <v>90</v>
      </c>
      <c r="Q24" s="56"/>
      <c r="R24" s="56">
        <v>5</v>
      </c>
      <c r="S24" s="56">
        <v>4</v>
      </c>
    </row>
    <row r="25" spans="1:19" x14ac:dyDescent="0.3">
      <c r="A25" s="653"/>
      <c r="B25" s="157"/>
      <c r="C25" s="68" t="s">
        <v>140</v>
      </c>
      <c r="D25" s="67" t="s">
        <v>128</v>
      </c>
      <c r="E25" s="158"/>
      <c r="F25" s="275"/>
      <c r="G25" s="158"/>
      <c r="H25" s="262"/>
      <c r="I25" s="158"/>
      <c r="J25" s="268"/>
      <c r="K25" s="67"/>
      <c r="L25" s="67"/>
      <c r="M25" s="67"/>
      <c r="P25" s="164" t="s">
        <v>94</v>
      </c>
      <c r="Q25" s="56">
        <v>4</v>
      </c>
      <c r="R25" s="56">
        <v>5</v>
      </c>
      <c r="S25" s="56">
        <v>4</v>
      </c>
    </row>
    <row r="26" spans="1:19" x14ac:dyDescent="0.3">
      <c r="A26" s="160">
        <v>5</v>
      </c>
      <c r="B26" s="295" t="s">
        <v>143</v>
      </c>
      <c r="C26" s="69" t="s">
        <v>141</v>
      </c>
      <c r="D26" s="92" t="s">
        <v>100</v>
      </c>
      <c r="E26" s="147"/>
      <c r="F26" s="294" t="s">
        <v>134</v>
      </c>
      <c r="G26" s="147"/>
      <c r="H26" s="287" t="s">
        <v>134</v>
      </c>
      <c r="I26" s="147">
        <v>4.5999999999999996</v>
      </c>
      <c r="J26" s="266">
        <v>5</v>
      </c>
      <c r="K26" s="147"/>
      <c r="L26" s="92" t="s">
        <v>18</v>
      </c>
      <c r="M26" s="64" t="s">
        <v>21</v>
      </c>
      <c r="P26" s="164" t="s">
        <v>132</v>
      </c>
      <c r="Q26" s="56"/>
      <c r="R26" s="56"/>
      <c r="S26" s="56">
        <v>4</v>
      </c>
    </row>
    <row r="27" spans="1:19" x14ac:dyDescent="0.3">
      <c r="A27" s="67"/>
      <c r="B27" s="157"/>
      <c r="C27" s="68" t="s">
        <v>140</v>
      </c>
      <c r="D27" s="67" t="s">
        <v>128</v>
      </c>
      <c r="E27" s="158"/>
      <c r="F27" s="275"/>
      <c r="G27" s="158"/>
      <c r="H27" s="262"/>
      <c r="I27" s="158"/>
      <c r="J27" s="268"/>
      <c r="K27" s="67"/>
      <c r="L27" s="67"/>
      <c r="M27" s="67"/>
      <c r="P27" s="164" t="s">
        <v>133</v>
      </c>
      <c r="Q27" s="56">
        <v>4</v>
      </c>
      <c r="R27" s="56">
        <v>4</v>
      </c>
      <c r="S27" s="56">
        <v>4</v>
      </c>
    </row>
    <row r="28" spans="1:19" x14ac:dyDescent="0.3">
      <c r="A28" s="99"/>
      <c r="B28" s="161"/>
      <c r="C28" s="162"/>
      <c r="D28" s="99"/>
      <c r="E28" s="163"/>
      <c r="F28" s="139"/>
      <c r="G28" s="163"/>
      <c r="H28" s="139"/>
      <c r="I28" s="163"/>
      <c r="J28" s="139"/>
      <c r="K28" s="99"/>
      <c r="L28" s="99"/>
      <c r="M28" s="99"/>
      <c r="P28" s="164" t="s">
        <v>130</v>
      </c>
      <c r="Q28" s="56"/>
      <c r="R28" s="56">
        <v>5</v>
      </c>
      <c r="S28" s="56">
        <v>5</v>
      </c>
    </row>
    <row r="29" spans="1:19" x14ac:dyDescent="0.3">
      <c r="A29" s="101"/>
      <c r="B29" s="164"/>
      <c r="C29" s="165"/>
      <c r="D29" s="101"/>
      <c r="E29" s="117"/>
      <c r="F29" s="141"/>
      <c r="G29" s="117"/>
      <c r="H29" s="141"/>
      <c r="I29" s="117"/>
      <c r="J29" s="141"/>
      <c r="K29" s="101"/>
      <c r="L29" s="101"/>
      <c r="M29" s="101"/>
      <c r="P29" s="164" t="s">
        <v>131</v>
      </c>
      <c r="Q29" s="56">
        <v>4</v>
      </c>
      <c r="R29" s="56">
        <v>4</v>
      </c>
      <c r="S29" s="56">
        <v>4</v>
      </c>
    </row>
    <row r="30" spans="1:19" x14ac:dyDescent="0.3">
      <c r="A30" s="101"/>
      <c r="B30" s="165"/>
      <c r="C30" s="165"/>
      <c r="D30" s="165"/>
      <c r="E30" s="117"/>
      <c r="F30" s="101"/>
      <c r="G30" s="117"/>
      <c r="H30" s="101"/>
      <c r="I30" s="117"/>
      <c r="J30" s="141"/>
      <c r="K30" s="101"/>
      <c r="L30" s="101"/>
      <c r="M30" s="101"/>
    </row>
    <row r="31" spans="1:19" x14ac:dyDescent="0.3">
      <c r="A31" s="101"/>
      <c r="B31" s="165"/>
      <c r="C31" s="165"/>
      <c r="D31" s="101" t="s">
        <v>4</v>
      </c>
      <c r="E31" s="101" t="s">
        <v>5</v>
      </c>
      <c r="F31" s="101" t="s">
        <v>6</v>
      </c>
      <c r="G31" s="117"/>
      <c r="H31" s="101"/>
      <c r="M31" s="101"/>
    </row>
    <row r="32" spans="1:19" x14ac:dyDescent="0.3">
      <c r="C32" s="798" t="s">
        <v>424</v>
      </c>
      <c r="D32" s="56">
        <v>4</v>
      </c>
      <c r="E32" s="56">
        <v>4</v>
      </c>
      <c r="F32" s="56">
        <v>4</v>
      </c>
      <c r="H32" s="101"/>
    </row>
    <row r="33" spans="3:6" x14ac:dyDescent="0.3">
      <c r="C33" s="798" t="s">
        <v>425</v>
      </c>
      <c r="D33" s="56">
        <v>4</v>
      </c>
      <c r="E33" s="56">
        <v>4</v>
      </c>
      <c r="F33" s="56">
        <v>4</v>
      </c>
    </row>
    <row r="34" spans="3:6" x14ac:dyDescent="0.3">
      <c r="C34" s="798" t="s">
        <v>421</v>
      </c>
      <c r="D34" s="56">
        <v>4</v>
      </c>
      <c r="E34" s="56">
        <v>4</v>
      </c>
      <c r="F34" s="56">
        <v>4</v>
      </c>
    </row>
    <row r="35" spans="3:6" x14ac:dyDescent="0.3">
      <c r="C35" s="798" t="s">
        <v>422</v>
      </c>
      <c r="D35" s="56">
        <v>4</v>
      </c>
      <c r="E35" s="56">
        <v>4</v>
      </c>
      <c r="F35" s="56">
        <v>4</v>
      </c>
    </row>
    <row r="36" spans="3:6" x14ac:dyDescent="0.3">
      <c r="C36" s="798" t="s">
        <v>423</v>
      </c>
      <c r="D36" s="56"/>
      <c r="F36" s="56">
        <v>5</v>
      </c>
    </row>
    <row r="54" spans="4:7" x14ac:dyDescent="0.3">
      <c r="D54" s="117"/>
      <c r="E54" s="101" t="s">
        <v>4</v>
      </c>
      <c r="F54" s="101" t="s">
        <v>5</v>
      </c>
      <c r="G54" s="101" t="s">
        <v>6</v>
      </c>
    </row>
    <row r="55" spans="4:7" x14ac:dyDescent="0.3">
      <c r="D55" s="164" t="s">
        <v>131</v>
      </c>
      <c r="F55" s="56">
        <v>1</v>
      </c>
      <c r="G55" s="56">
        <v>2</v>
      </c>
    </row>
    <row r="80" spans="1:3" x14ac:dyDescent="0.3">
      <c r="A80" s="160" t="s">
        <v>0</v>
      </c>
      <c r="B80" s="160" t="s">
        <v>124</v>
      </c>
      <c r="C80" s="160" t="s">
        <v>3</v>
      </c>
    </row>
    <row r="81" spans="1:3" x14ac:dyDescent="0.3">
      <c r="A81" s="631">
        <v>1</v>
      </c>
      <c r="B81" s="632" t="s">
        <v>402</v>
      </c>
      <c r="C81" s="632"/>
    </row>
    <row r="82" spans="1:3" x14ac:dyDescent="0.3">
      <c r="A82" s="153"/>
      <c r="B82" s="933" t="s">
        <v>88</v>
      </c>
      <c r="C82" s="934" t="s">
        <v>141</v>
      </c>
    </row>
    <row r="83" spans="1:3" x14ac:dyDescent="0.3">
      <c r="A83" s="153"/>
      <c r="B83" s="935" t="s">
        <v>129</v>
      </c>
      <c r="C83" s="936" t="s">
        <v>125</v>
      </c>
    </row>
    <row r="84" spans="1:3" x14ac:dyDescent="0.3">
      <c r="A84" s="631">
        <v>2</v>
      </c>
      <c r="B84" s="632" t="s">
        <v>405</v>
      </c>
      <c r="C84" s="632"/>
    </row>
    <row r="85" spans="1:3" x14ac:dyDescent="0.3">
      <c r="A85" s="153"/>
      <c r="B85" s="933" t="s">
        <v>135</v>
      </c>
      <c r="C85" s="934" t="s">
        <v>141</v>
      </c>
    </row>
    <row r="86" spans="1:3" x14ac:dyDescent="0.3">
      <c r="A86" s="153"/>
      <c r="B86" s="933" t="s">
        <v>90</v>
      </c>
      <c r="C86" s="936" t="s">
        <v>125</v>
      </c>
    </row>
    <row r="87" spans="1:3" x14ac:dyDescent="0.3">
      <c r="A87" s="153"/>
      <c r="B87" s="933" t="s">
        <v>94</v>
      </c>
      <c r="C87" s="936"/>
    </row>
    <row r="88" spans="1:3" x14ac:dyDescent="0.3">
      <c r="A88" s="153"/>
      <c r="B88" s="933" t="s">
        <v>132</v>
      </c>
      <c r="C88" s="936"/>
    </row>
    <row r="89" spans="1:3" x14ac:dyDescent="0.3">
      <c r="A89" s="153"/>
      <c r="B89" s="933" t="s">
        <v>133</v>
      </c>
      <c r="C89" s="936"/>
    </row>
    <row r="90" spans="1:3" x14ac:dyDescent="0.3">
      <c r="A90" s="153"/>
      <c r="B90" s="933" t="s">
        <v>92</v>
      </c>
      <c r="C90" s="936"/>
    </row>
    <row r="91" spans="1:3" x14ac:dyDescent="0.3">
      <c r="A91" s="153"/>
      <c r="B91" s="935" t="s">
        <v>131</v>
      </c>
      <c r="C91" s="936"/>
    </row>
    <row r="92" spans="1:3" x14ac:dyDescent="0.3">
      <c r="A92" s="153">
        <v>3</v>
      </c>
      <c r="B92" s="295" t="s">
        <v>56</v>
      </c>
      <c r="C92" s="904" t="s">
        <v>141</v>
      </c>
    </row>
    <row r="93" spans="1:3" x14ac:dyDescent="0.3">
      <c r="A93" s="153"/>
      <c r="B93" s="937" t="s">
        <v>55</v>
      </c>
      <c r="C93" s="936" t="s">
        <v>140</v>
      </c>
    </row>
    <row r="94" spans="1:3" x14ac:dyDescent="0.3">
      <c r="A94" s="160">
        <v>4</v>
      </c>
      <c r="B94" s="295" t="s">
        <v>142</v>
      </c>
      <c r="C94" s="904" t="s">
        <v>141</v>
      </c>
    </row>
    <row r="95" spans="1:3" x14ac:dyDescent="0.3">
      <c r="A95" s="653"/>
      <c r="B95" s="938"/>
      <c r="C95" s="939" t="s">
        <v>140</v>
      </c>
    </row>
    <row r="96" spans="1:3" x14ac:dyDescent="0.3">
      <c r="A96" s="160">
        <v>5</v>
      </c>
      <c r="B96" s="295" t="s">
        <v>143</v>
      </c>
      <c r="C96" s="904" t="s">
        <v>141</v>
      </c>
    </row>
    <row r="97" spans="1:3" x14ac:dyDescent="0.3">
      <c r="A97" s="653"/>
      <c r="B97" s="938"/>
      <c r="C97" s="939" t="s">
        <v>140</v>
      </c>
    </row>
  </sheetData>
  <mergeCells count="4"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CFF"/>
  </sheetPr>
  <dimension ref="A3:S69"/>
  <sheetViews>
    <sheetView view="pageBreakPreview" topLeftCell="A25" zoomScaleNormal="120" zoomScaleSheetLayoutView="100" workbookViewId="0">
      <selection activeCell="H52" sqref="H52"/>
    </sheetView>
  </sheetViews>
  <sheetFormatPr defaultColWidth="9.140625" defaultRowHeight="18.75" x14ac:dyDescent="0.3"/>
  <cols>
    <col min="1" max="1" width="5.85546875" style="3" customWidth="1"/>
    <col min="2" max="2" width="21.5703125" style="3" customWidth="1"/>
    <col min="3" max="3" width="11" style="3" customWidth="1"/>
    <col min="4" max="4" width="11.7109375" style="3" customWidth="1"/>
    <col min="5" max="5" width="11.28515625" style="3" customWidth="1"/>
    <col min="6" max="6" width="11.7109375" style="3" customWidth="1"/>
    <col min="7" max="7" width="11.140625" style="3" customWidth="1"/>
    <col min="8" max="8" width="11" style="3" customWidth="1"/>
    <col min="9" max="9" width="10.85546875" style="3" customWidth="1"/>
    <col min="10" max="10" width="12" style="3" customWidth="1"/>
    <col min="11" max="11" width="11" style="3" customWidth="1"/>
    <col min="12" max="12" width="11.140625" style="3" customWidth="1"/>
    <col min="13" max="16384" width="9.140625" style="3"/>
  </cols>
  <sheetData>
    <row r="3" spans="1:19" ht="21" x14ac:dyDescent="0.3">
      <c r="E3" s="169"/>
      <c r="F3" s="169" t="s">
        <v>144</v>
      </c>
    </row>
    <row r="4" spans="1:19" ht="12.75" customHeight="1" x14ac:dyDescent="0.3"/>
    <row r="5" spans="1:19" x14ac:dyDescent="0.3">
      <c r="A5" s="4" t="s">
        <v>0</v>
      </c>
      <c r="B5" s="344" t="s">
        <v>145</v>
      </c>
      <c r="C5" s="4" t="s">
        <v>38</v>
      </c>
      <c r="D5" s="26"/>
      <c r="E5" s="27"/>
      <c r="F5" s="27"/>
      <c r="G5" s="27"/>
      <c r="H5" s="27" t="s">
        <v>8</v>
      </c>
      <c r="I5" s="27"/>
      <c r="J5" s="27"/>
      <c r="K5" s="323"/>
      <c r="L5" s="4" t="s">
        <v>9</v>
      </c>
      <c r="P5" s="3" t="s">
        <v>4</v>
      </c>
      <c r="Q5" s="3" t="s">
        <v>5</v>
      </c>
      <c r="R5" s="3" t="s">
        <v>6</v>
      </c>
      <c r="S5" s="3" t="s">
        <v>7</v>
      </c>
    </row>
    <row r="6" spans="1:19" x14ac:dyDescent="0.3">
      <c r="A6" s="9"/>
      <c r="B6" s="9"/>
      <c r="C6" s="9" t="s">
        <v>146</v>
      </c>
      <c r="D6" s="874" t="s">
        <v>4</v>
      </c>
      <c r="E6" s="875"/>
      <c r="F6" s="876" t="s">
        <v>5</v>
      </c>
      <c r="G6" s="877"/>
      <c r="H6" s="878" t="s">
        <v>6</v>
      </c>
      <c r="I6" s="879"/>
      <c r="J6" s="1045" t="s">
        <v>7</v>
      </c>
      <c r="K6" s="1046"/>
      <c r="L6" s="9" t="s">
        <v>11</v>
      </c>
      <c r="N6" s="329"/>
      <c r="O6" s="799" t="s">
        <v>151</v>
      </c>
      <c r="P6" s="329">
        <v>100</v>
      </c>
      <c r="Q6" s="1054">
        <v>100</v>
      </c>
      <c r="R6" s="1054">
        <v>100</v>
      </c>
      <c r="S6" s="1054">
        <v>100</v>
      </c>
    </row>
    <row r="7" spans="1:19" ht="21" x14ac:dyDescent="0.3">
      <c r="A7" s="9"/>
      <c r="B7" s="9"/>
      <c r="C7" s="9"/>
      <c r="D7" s="326" t="s">
        <v>147</v>
      </c>
      <c r="E7" s="342" t="s">
        <v>35</v>
      </c>
      <c r="F7" s="326" t="s">
        <v>147</v>
      </c>
      <c r="G7" s="338" t="s">
        <v>35</v>
      </c>
      <c r="H7" s="326" t="s">
        <v>147</v>
      </c>
      <c r="I7" s="335" t="s">
        <v>35</v>
      </c>
      <c r="J7" s="326" t="s">
        <v>147</v>
      </c>
      <c r="K7" s="1047" t="s">
        <v>35</v>
      </c>
      <c r="L7" s="9"/>
      <c r="N7" s="329"/>
      <c r="O7" s="799" t="s">
        <v>152</v>
      </c>
      <c r="P7" s="329">
        <v>100</v>
      </c>
      <c r="Q7" s="1054">
        <v>100</v>
      </c>
      <c r="R7" s="1054">
        <v>100</v>
      </c>
      <c r="S7" s="1054">
        <v>100</v>
      </c>
    </row>
    <row r="8" spans="1:19" x14ac:dyDescent="0.3">
      <c r="A8" s="327">
        <v>1</v>
      </c>
      <c r="B8" s="322" t="s">
        <v>151</v>
      </c>
      <c r="C8" s="327">
        <v>1</v>
      </c>
      <c r="D8" s="327"/>
      <c r="E8" s="343">
        <f>D8/C8*100</f>
        <v>0</v>
      </c>
      <c r="F8" s="327">
        <v>1</v>
      </c>
      <c r="G8" s="339">
        <f>F8/C8*100</f>
        <v>100</v>
      </c>
      <c r="H8" s="327">
        <v>1</v>
      </c>
      <c r="I8" s="334">
        <f>H8/C8*100</f>
        <v>100</v>
      </c>
      <c r="J8" s="327">
        <v>1</v>
      </c>
      <c r="K8" s="1048">
        <f>J8/C8*100</f>
        <v>100</v>
      </c>
      <c r="L8" s="327"/>
      <c r="N8" s="329"/>
      <c r="O8" s="799" t="s">
        <v>153</v>
      </c>
      <c r="P8" s="329">
        <v>100</v>
      </c>
      <c r="Q8" s="1054">
        <v>100</v>
      </c>
      <c r="R8" s="1054">
        <v>100</v>
      </c>
      <c r="S8" s="1054">
        <v>100</v>
      </c>
    </row>
    <row r="9" spans="1:19" x14ac:dyDescent="0.3">
      <c r="A9" s="327">
        <v>2</v>
      </c>
      <c r="B9" s="322" t="s">
        <v>152</v>
      </c>
      <c r="C9" s="327">
        <v>7</v>
      </c>
      <c r="D9" s="327"/>
      <c r="E9" s="343">
        <f t="shared" ref="E9:E19" si="0">D9/C9*100</f>
        <v>0</v>
      </c>
      <c r="F9" s="327">
        <v>7</v>
      </c>
      <c r="G9" s="339">
        <f t="shared" ref="G9:G19" si="1">F9/C9*100</f>
        <v>100</v>
      </c>
      <c r="H9" s="327">
        <v>7</v>
      </c>
      <c r="I9" s="334">
        <f t="shared" ref="I9:I19" si="2">H9/C9*100</f>
        <v>100</v>
      </c>
      <c r="J9" s="327">
        <v>7</v>
      </c>
      <c r="K9" s="1048">
        <f t="shared" ref="K9:K19" si="3">J9/C9*100</f>
        <v>100</v>
      </c>
      <c r="L9" s="327"/>
      <c r="N9" s="329"/>
      <c r="O9" s="799" t="s">
        <v>154</v>
      </c>
      <c r="P9" s="329"/>
      <c r="Q9" s="1055">
        <v>92.682926829268297</v>
      </c>
      <c r="R9" s="1055">
        <v>92.682926829268297</v>
      </c>
      <c r="S9" s="1055">
        <v>93.902439024390233</v>
      </c>
    </row>
    <row r="10" spans="1:19" x14ac:dyDescent="0.3">
      <c r="A10" s="327">
        <v>3</v>
      </c>
      <c r="B10" s="322" t="s">
        <v>153</v>
      </c>
      <c r="C10" s="327">
        <v>36</v>
      </c>
      <c r="D10" s="327"/>
      <c r="E10" s="343">
        <f t="shared" si="0"/>
        <v>0</v>
      </c>
      <c r="F10" s="327">
        <v>36</v>
      </c>
      <c r="G10" s="339">
        <f t="shared" si="1"/>
        <v>100</v>
      </c>
      <c r="H10" s="327">
        <v>36</v>
      </c>
      <c r="I10" s="334">
        <f t="shared" si="2"/>
        <v>100</v>
      </c>
      <c r="J10" s="327">
        <v>36</v>
      </c>
      <c r="K10" s="1048">
        <f t="shared" si="3"/>
        <v>100</v>
      </c>
      <c r="L10" s="327"/>
      <c r="N10" s="329"/>
      <c r="O10" s="799" t="s">
        <v>155</v>
      </c>
      <c r="P10" s="329"/>
      <c r="Q10" s="1055">
        <v>114.51612903225808</v>
      </c>
      <c r="R10" s="1055">
        <v>114.51612903225808</v>
      </c>
      <c r="S10" s="1055">
        <v>114.51612903225808</v>
      </c>
    </row>
    <row r="11" spans="1:19" x14ac:dyDescent="0.3">
      <c r="A11" s="327">
        <v>4</v>
      </c>
      <c r="B11" s="322" t="s">
        <v>154</v>
      </c>
      <c r="C11" s="327">
        <v>82</v>
      </c>
      <c r="D11" s="327"/>
      <c r="E11" s="1052">
        <f t="shared" si="0"/>
        <v>0</v>
      </c>
      <c r="F11" s="327">
        <v>76</v>
      </c>
      <c r="G11" s="1049">
        <f t="shared" si="1"/>
        <v>92.682926829268297</v>
      </c>
      <c r="H11" s="327">
        <v>76</v>
      </c>
      <c r="I11" s="1050">
        <f t="shared" si="2"/>
        <v>92.682926829268297</v>
      </c>
      <c r="J11" s="327">
        <v>77</v>
      </c>
      <c r="K11" s="1051">
        <f t="shared" si="3"/>
        <v>93.902439024390233</v>
      </c>
      <c r="L11" s="327"/>
      <c r="N11" s="329"/>
      <c r="O11" s="799" t="s">
        <v>156</v>
      </c>
      <c r="P11" s="329"/>
      <c r="Q11" s="1055">
        <v>52.597402597402599</v>
      </c>
      <c r="R11" s="1055">
        <v>51.94805194805194</v>
      </c>
      <c r="S11" s="1055">
        <v>52.597402597402599</v>
      </c>
    </row>
    <row r="12" spans="1:19" x14ac:dyDescent="0.3">
      <c r="A12" s="327">
        <v>5</v>
      </c>
      <c r="B12" s="322" t="s">
        <v>155</v>
      </c>
      <c r="C12" s="327">
        <v>124</v>
      </c>
      <c r="D12" s="327"/>
      <c r="E12" s="1052">
        <f t="shared" si="0"/>
        <v>0</v>
      </c>
      <c r="F12" s="327">
        <v>142</v>
      </c>
      <c r="G12" s="1049">
        <f t="shared" si="1"/>
        <v>114.51612903225808</v>
      </c>
      <c r="H12" s="327">
        <v>142</v>
      </c>
      <c r="I12" s="1050">
        <f t="shared" si="2"/>
        <v>114.51612903225808</v>
      </c>
      <c r="J12" s="327">
        <v>142</v>
      </c>
      <c r="K12" s="1051">
        <f t="shared" si="3"/>
        <v>114.51612903225808</v>
      </c>
      <c r="L12" s="327"/>
      <c r="N12" s="329"/>
      <c r="O12" s="799" t="s">
        <v>157</v>
      </c>
      <c r="P12" s="329"/>
      <c r="Q12" s="1055">
        <v>94.955489614243334</v>
      </c>
      <c r="R12" s="1055">
        <v>97.032640949554889</v>
      </c>
      <c r="S12" s="1055">
        <v>95.548961424332347</v>
      </c>
    </row>
    <row r="13" spans="1:19" x14ac:dyDescent="0.3">
      <c r="A13" s="327">
        <v>6</v>
      </c>
      <c r="B13" s="322" t="s">
        <v>156</v>
      </c>
      <c r="C13" s="327">
        <v>154</v>
      </c>
      <c r="D13" s="327"/>
      <c r="E13" s="1052">
        <f t="shared" si="0"/>
        <v>0</v>
      </c>
      <c r="F13" s="327">
        <v>81</v>
      </c>
      <c r="G13" s="1049">
        <f t="shared" si="1"/>
        <v>52.597402597402599</v>
      </c>
      <c r="H13" s="327">
        <v>80</v>
      </c>
      <c r="I13" s="1050">
        <f t="shared" si="2"/>
        <v>51.94805194805194</v>
      </c>
      <c r="J13" s="327">
        <v>81</v>
      </c>
      <c r="K13" s="1051">
        <f t="shared" si="3"/>
        <v>52.597402597402599</v>
      </c>
      <c r="L13" s="327"/>
      <c r="N13" s="329"/>
      <c r="O13" s="799" t="s">
        <v>158</v>
      </c>
      <c r="P13" s="329"/>
      <c r="Q13" s="1055">
        <v>82.857142857142861</v>
      </c>
      <c r="R13" s="1055">
        <v>83.956043956043956</v>
      </c>
      <c r="S13" s="1055">
        <v>82.857142857142861</v>
      </c>
    </row>
    <row r="14" spans="1:19" x14ac:dyDescent="0.3">
      <c r="A14" s="327">
        <v>7</v>
      </c>
      <c r="B14" s="322" t="s">
        <v>157</v>
      </c>
      <c r="C14" s="327">
        <v>337</v>
      </c>
      <c r="D14" s="327"/>
      <c r="E14" s="1052">
        <f t="shared" si="0"/>
        <v>0</v>
      </c>
      <c r="F14" s="327">
        <v>320</v>
      </c>
      <c r="G14" s="1049">
        <f t="shared" si="1"/>
        <v>94.955489614243334</v>
      </c>
      <c r="H14" s="327">
        <v>327</v>
      </c>
      <c r="I14" s="1050">
        <f t="shared" si="2"/>
        <v>97.032640949554889</v>
      </c>
      <c r="J14" s="327">
        <v>322</v>
      </c>
      <c r="K14" s="1051">
        <f t="shared" si="3"/>
        <v>95.548961424332347</v>
      </c>
      <c r="L14" s="327"/>
      <c r="N14" s="329"/>
      <c r="O14" s="799" t="s">
        <v>159</v>
      </c>
      <c r="P14" s="329"/>
      <c r="Q14" s="1055">
        <v>51.050080775444265</v>
      </c>
      <c r="R14" s="1055">
        <v>52.019386106623585</v>
      </c>
      <c r="S14" s="1055">
        <v>54.119547657512115</v>
      </c>
    </row>
    <row r="15" spans="1:19" x14ac:dyDescent="0.3">
      <c r="A15" s="327">
        <v>8</v>
      </c>
      <c r="B15" s="322" t="s">
        <v>158</v>
      </c>
      <c r="C15" s="327">
        <v>455</v>
      </c>
      <c r="D15" s="327"/>
      <c r="E15" s="1052">
        <f t="shared" si="0"/>
        <v>0</v>
      </c>
      <c r="F15" s="327">
        <v>377</v>
      </c>
      <c r="G15" s="1049">
        <f t="shared" si="1"/>
        <v>82.857142857142861</v>
      </c>
      <c r="H15" s="327">
        <v>382</v>
      </c>
      <c r="I15" s="1050">
        <f t="shared" si="2"/>
        <v>83.956043956043956</v>
      </c>
      <c r="J15" s="327">
        <v>377</v>
      </c>
      <c r="K15" s="1051">
        <f t="shared" si="3"/>
        <v>82.857142857142861</v>
      </c>
      <c r="L15" s="327"/>
      <c r="N15" s="329"/>
      <c r="O15" s="799" t="s">
        <v>160</v>
      </c>
      <c r="P15" s="329"/>
      <c r="Q15" s="1055">
        <v>95.906432748538009</v>
      </c>
      <c r="R15" s="1055">
        <v>95.906432748538009</v>
      </c>
      <c r="S15" s="1055">
        <v>96.491228070175438</v>
      </c>
    </row>
    <row r="16" spans="1:19" x14ac:dyDescent="0.3">
      <c r="A16" s="327">
        <v>9</v>
      </c>
      <c r="B16" s="322" t="s">
        <v>159</v>
      </c>
      <c r="C16" s="327">
        <v>619</v>
      </c>
      <c r="D16" s="327"/>
      <c r="E16" s="1052">
        <f t="shared" si="0"/>
        <v>0</v>
      </c>
      <c r="F16" s="327">
        <v>316</v>
      </c>
      <c r="G16" s="1049">
        <f t="shared" si="1"/>
        <v>51.050080775444265</v>
      </c>
      <c r="H16" s="327">
        <v>322</v>
      </c>
      <c r="I16" s="1050">
        <f t="shared" si="2"/>
        <v>52.019386106623585</v>
      </c>
      <c r="J16" s="327">
        <v>335</v>
      </c>
      <c r="K16" s="1051">
        <f t="shared" si="3"/>
        <v>54.119547657512115</v>
      </c>
      <c r="L16" s="327"/>
      <c r="N16" s="329"/>
      <c r="O16" s="799" t="s">
        <v>161</v>
      </c>
      <c r="P16" s="329"/>
      <c r="Q16" s="1055">
        <v>47.249190938511326</v>
      </c>
      <c r="R16" s="1055">
        <v>47.249190938511326</v>
      </c>
      <c r="S16" s="1055">
        <v>47.249190938511326</v>
      </c>
    </row>
    <row r="17" spans="1:19" x14ac:dyDescent="0.3">
      <c r="A17" s="327">
        <v>10</v>
      </c>
      <c r="B17" s="322" t="s">
        <v>160</v>
      </c>
      <c r="C17" s="327">
        <v>171</v>
      </c>
      <c r="D17" s="327"/>
      <c r="E17" s="1052">
        <f t="shared" si="0"/>
        <v>0</v>
      </c>
      <c r="F17" s="327">
        <v>164</v>
      </c>
      <c r="G17" s="1049">
        <f t="shared" si="1"/>
        <v>95.906432748538009</v>
      </c>
      <c r="H17" s="327">
        <v>164</v>
      </c>
      <c r="I17" s="1050">
        <f t="shared" si="2"/>
        <v>95.906432748538009</v>
      </c>
      <c r="J17" s="327">
        <v>165</v>
      </c>
      <c r="K17" s="1051">
        <f t="shared" si="3"/>
        <v>96.491228070175438</v>
      </c>
      <c r="L17" s="327"/>
      <c r="O17" s="3" t="s">
        <v>95</v>
      </c>
      <c r="P17" s="329"/>
      <c r="Q17" s="1055">
        <v>72.592592592592595</v>
      </c>
      <c r="R17" s="1055">
        <v>73.333333333333329</v>
      </c>
      <c r="S17" s="1055">
        <v>73.594771241830074</v>
      </c>
    </row>
    <row r="18" spans="1:19" ht="19.5" customHeight="1" x14ac:dyDescent="0.3">
      <c r="A18" s="327">
        <v>11</v>
      </c>
      <c r="B18" s="322" t="s">
        <v>161</v>
      </c>
      <c r="C18" s="327">
        <v>309</v>
      </c>
      <c r="D18" s="327"/>
      <c r="E18" s="1052">
        <f t="shared" si="0"/>
        <v>0</v>
      </c>
      <c r="F18" s="327">
        <v>146</v>
      </c>
      <c r="G18" s="1049">
        <f t="shared" si="1"/>
        <v>47.249190938511326</v>
      </c>
      <c r="H18" s="327">
        <v>146</v>
      </c>
      <c r="I18" s="1050">
        <f t="shared" si="2"/>
        <v>47.249190938511326</v>
      </c>
      <c r="J18" s="327">
        <v>146</v>
      </c>
      <c r="K18" s="1051">
        <f t="shared" si="3"/>
        <v>47.249190938511326</v>
      </c>
      <c r="L18" s="327"/>
    </row>
    <row r="19" spans="1:19" x14ac:dyDescent="0.3">
      <c r="A19" s="327"/>
      <c r="B19" s="345" t="s">
        <v>95</v>
      </c>
      <c r="C19" s="327">
        <f>SUM(C8:C18)</f>
        <v>2295</v>
      </c>
      <c r="D19" s="327"/>
      <c r="E19" s="1052">
        <f t="shared" si="0"/>
        <v>0</v>
      </c>
      <c r="F19" s="327">
        <f>SUM(F8:F18)</f>
        <v>1666</v>
      </c>
      <c r="G19" s="1049">
        <f t="shared" si="1"/>
        <v>72.592592592592595</v>
      </c>
      <c r="H19" s="327">
        <f>SUM(H8:H18)</f>
        <v>1683</v>
      </c>
      <c r="I19" s="1050">
        <f t="shared" si="2"/>
        <v>73.333333333333329</v>
      </c>
      <c r="J19" s="327">
        <f>SUM(J8:J18)</f>
        <v>1689</v>
      </c>
      <c r="K19" s="1051">
        <f t="shared" si="3"/>
        <v>73.594771241830074</v>
      </c>
      <c r="L19" s="327"/>
    </row>
    <row r="20" spans="1:19" x14ac:dyDescent="0.3">
      <c r="A20" s="328"/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</row>
    <row r="21" spans="1:19" x14ac:dyDescent="0.3">
      <c r="A21" s="329"/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</row>
    <row r="22" spans="1:19" x14ac:dyDescent="0.3">
      <c r="A22" s="329"/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</row>
    <row r="23" spans="1:19" x14ac:dyDescent="0.3">
      <c r="A23" s="329"/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</row>
    <row r="24" spans="1:19" x14ac:dyDescent="0.3">
      <c r="A24" s="329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</row>
    <row r="29" spans="1:19" ht="21" x14ac:dyDescent="0.3">
      <c r="E29" s="169"/>
      <c r="F29" s="169" t="s">
        <v>144</v>
      </c>
    </row>
    <row r="30" spans="1:19" ht="12.75" customHeight="1" x14ac:dyDescent="0.3"/>
    <row r="31" spans="1:19" x14ac:dyDescent="0.3">
      <c r="A31" s="4" t="s">
        <v>0</v>
      </c>
      <c r="B31" s="344" t="s">
        <v>532</v>
      </c>
      <c r="C31" s="4" t="s">
        <v>38</v>
      </c>
      <c r="D31" s="26"/>
      <c r="E31" s="27"/>
      <c r="F31" s="27"/>
      <c r="G31" s="27"/>
      <c r="H31" s="27" t="s">
        <v>8</v>
      </c>
      <c r="I31" s="27"/>
      <c r="J31" s="27"/>
      <c r="K31" s="323"/>
      <c r="L31" s="4" t="s">
        <v>9</v>
      </c>
    </row>
    <row r="32" spans="1:19" x14ac:dyDescent="0.3">
      <c r="A32" s="9"/>
      <c r="B32" s="9"/>
      <c r="C32" s="9" t="s">
        <v>146</v>
      </c>
      <c r="D32" s="874" t="s">
        <v>4</v>
      </c>
      <c r="E32" s="875"/>
      <c r="F32" s="876" t="s">
        <v>5</v>
      </c>
      <c r="G32" s="877"/>
      <c r="H32" s="878" t="s">
        <v>6</v>
      </c>
      <c r="I32" s="879"/>
      <c r="J32" s="880" t="s">
        <v>7</v>
      </c>
      <c r="K32" s="881"/>
      <c r="L32" s="9" t="s">
        <v>11</v>
      </c>
    </row>
    <row r="33" spans="1:12" ht="21" x14ac:dyDescent="0.3">
      <c r="A33" s="9"/>
      <c r="B33" s="9"/>
      <c r="C33" s="9"/>
      <c r="D33" s="326" t="s">
        <v>147</v>
      </c>
      <c r="E33" s="342" t="s">
        <v>35</v>
      </c>
      <c r="F33" s="326" t="s">
        <v>147</v>
      </c>
      <c r="G33" s="338" t="s">
        <v>35</v>
      </c>
      <c r="H33" s="326" t="s">
        <v>147</v>
      </c>
      <c r="I33" s="335" t="s">
        <v>35</v>
      </c>
      <c r="J33" s="326" t="s">
        <v>147</v>
      </c>
      <c r="K33" s="330" t="s">
        <v>35</v>
      </c>
      <c r="L33" s="9"/>
    </row>
    <row r="34" spans="1:12" x14ac:dyDescent="0.3">
      <c r="A34" s="26">
        <v>1</v>
      </c>
      <c r="B34" s="322" t="s">
        <v>162</v>
      </c>
      <c r="C34" s="323"/>
      <c r="D34" s="327"/>
      <c r="E34" s="343"/>
      <c r="F34" s="327"/>
      <c r="G34" s="339"/>
      <c r="H34" s="327"/>
      <c r="I34" s="334"/>
      <c r="J34" s="327"/>
      <c r="K34" s="331"/>
      <c r="L34" s="327"/>
    </row>
    <row r="35" spans="1:12" x14ac:dyDescent="0.3">
      <c r="A35" s="26">
        <v>2</v>
      </c>
      <c r="B35" s="322" t="s">
        <v>163</v>
      </c>
      <c r="C35" s="323"/>
      <c r="D35" s="327"/>
      <c r="E35" s="343"/>
      <c r="F35" s="327"/>
      <c r="G35" s="339"/>
      <c r="H35" s="327"/>
      <c r="I35" s="334"/>
      <c r="J35" s="327"/>
      <c r="K35" s="331"/>
      <c r="L35" s="327"/>
    </row>
    <row r="36" spans="1:12" x14ac:dyDescent="0.3">
      <c r="A36" s="26">
        <v>3</v>
      </c>
      <c r="B36" s="322" t="s">
        <v>164</v>
      </c>
      <c r="C36" s="323"/>
      <c r="D36" s="327"/>
      <c r="E36" s="343"/>
      <c r="F36" s="327"/>
      <c r="G36" s="339"/>
      <c r="H36" s="327"/>
      <c r="I36" s="334"/>
      <c r="J36" s="327"/>
      <c r="K36" s="331"/>
      <c r="L36" s="327"/>
    </row>
    <row r="37" spans="1:12" x14ac:dyDescent="0.3">
      <c r="A37" s="26">
        <v>4</v>
      </c>
      <c r="B37" s="322" t="s">
        <v>165</v>
      </c>
      <c r="C37" s="323"/>
      <c r="D37" s="327"/>
      <c r="E37" s="343"/>
      <c r="F37" s="327"/>
      <c r="G37" s="339"/>
      <c r="H37" s="327"/>
      <c r="I37" s="334"/>
      <c r="J37" s="327"/>
      <c r="K37" s="331"/>
      <c r="L37" s="327"/>
    </row>
    <row r="38" spans="1:12" x14ac:dyDescent="0.3">
      <c r="A38" s="26">
        <v>5</v>
      </c>
      <c r="B38" s="322" t="s">
        <v>166</v>
      </c>
      <c r="C38" s="323"/>
      <c r="D38" s="327"/>
      <c r="E38" s="343"/>
      <c r="F38" s="327"/>
      <c r="G38" s="339"/>
      <c r="H38" s="327"/>
      <c r="I38" s="334"/>
      <c r="J38" s="327"/>
      <c r="K38" s="331"/>
      <c r="L38" s="327"/>
    </row>
    <row r="39" spans="1:12" x14ac:dyDescent="0.3">
      <c r="A39" s="26">
        <v>6</v>
      </c>
      <c r="B39" s="322" t="s">
        <v>62</v>
      </c>
      <c r="C39" s="323"/>
      <c r="D39" s="327"/>
      <c r="E39" s="343"/>
      <c r="F39" s="327"/>
      <c r="G39" s="339"/>
      <c r="H39" s="327"/>
      <c r="I39" s="334"/>
      <c r="J39" s="327"/>
      <c r="K39" s="331"/>
      <c r="L39" s="327"/>
    </row>
    <row r="40" spans="1:12" x14ac:dyDescent="0.3">
      <c r="A40" s="26">
        <v>7</v>
      </c>
      <c r="B40" s="322" t="s">
        <v>64</v>
      </c>
      <c r="C40" s="323"/>
      <c r="D40" s="327"/>
      <c r="E40" s="343"/>
      <c r="F40" s="327"/>
      <c r="G40" s="339"/>
      <c r="H40" s="327"/>
      <c r="I40" s="334"/>
      <c r="J40" s="327"/>
      <c r="K40" s="331"/>
      <c r="L40" s="327"/>
    </row>
    <row r="41" spans="1:12" x14ac:dyDescent="0.3">
      <c r="A41" s="26">
        <v>8</v>
      </c>
      <c r="B41" s="322" t="s">
        <v>167</v>
      </c>
      <c r="C41" s="323"/>
      <c r="D41" s="327"/>
      <c r="E41" s="343"/>
      <c r="F41" s="327"/>
      <c r="G41" s="339"/>
      <c r="H41" s="327"/>
      <c r="I41" s="334"/>
      <c r="J41" s="327"/>
      <c r="K41" s="331"/>
      <c r="L41" s="327"/>
    </row>
    <row r="42" spans="1:12" x14ac:dyDescent="0.3">
      <c r="A42" s="26">
        <v>9</v>
      </c>
      <c r="B42" s="322" t="s">
        <v>168</v>
      </c>
      <c r="C42" s="323"/>
      <c r="D42" s="327"/>
      <c r="E42" s="343"/>
      <c r="F42" s="327"/>
      <c r="G42" s="339"/>
      <c r="H42" s="327"/>
      <c r="I42" s="334"/>
      <c r="J42" s="327"/>
      <c r="K42" s="331"/>
      <c r="L42" s="327"/>
    </row>
    <row r="43" spans="1:12" x14ac:dyDescent="0.3">
      <c r="A43" s="26">
        <v>10</v>
      </c>
      <c r="B43" s="322" t="s">
        <v>169</v>
      </c>
      <c r="C43" s="323"/>
      <c r="D43" s="327"/>
      <c r="E43" s="343"/>
      <c r="F43" s="327"/>
      <c r="G43" s="339"/>
      <c r="H43" s="327"/>
      <c r="I43" s="334"/>
      <c r="J43" s="327"/>
      <c r="K43" s="331"/>
      <c r="L43" s="327"/>
    </row>
    <row r="44" spans="1:12" ht="19.5" customHeight="1" x14ac:dyDescent="0.3">
      <c r="A44" s="26">
        <v>11</v>
      </c>
      <c r="B44" s="322"/>
      <c r="C44" s="323"/>
      <c r="D44" s="327"/>
      <c r="E44" s="343"/>
      <c r="F44" s="327"/>
      <c r="G44" s="339"/>
      <c r="H44" s="327"/>
      <c r="I44" s="334"/>
      <c r="J44" s="327"/>
      <c r="K44" s="331"/>
      <c r="L44" s="327"/>
    </row>
    <row r="45" spans="1:12" x14ac:dyDescent="0.3">
      <c r="A45" s="327"/>
      <c r="B45" s="346" t="s">
        <v>95</v>
      </c>
      <c r="C45" s="327"/>
      <c r="D45" s="327"/>
      <c r="E45" s="343"/>
      <c r="F45" s="327"/>
      <c r="G45" s="339"/>
      <c r="H45" s="327"/>
      <c r="I45" s="334"/>
      <c r="J45" s="327"/>
      <c r="K45" s="327"/>
      <c r="L45" s="327"/>
    </row>
    <row r="57" spans="3:6" x14ac:dyDescent="0.3">
      <c r="D57" s="3" t="s">
        <v>4</v>
      </c>
      <c r="E57" s="3" t="s">
        <v>5</v>
      </c>
      <c r="F57" s="3" t="s">
        <v>6</v>
      </c>
    </row>
    <row r="58" spans="3:6" x14ac:dyDescent="0.3">
      <c r="C58" s="903" t="s">
        <v>162</v>
      </c>
      <c r="D58" s="329"/>
      <c r="E58" s="329"/>
      <c r="F58" s="329"/>
    </row>
    <row r="59" spans="3:6" x14ac:dyDescent="0.3">
      <c r="C59" s="903" t="s">
        <v>163</v>
      </c>
      <c r="D59" s="329"/>
      <c r="E59" s="329"/>
      <c r="F59" s="329"/>
    </row>
    <row r="60" spans="3:6" x14ac:dyDescent="0.3">
      <c r="C60" s="903" t="s">
        <v>164</v>
      </c>
      <c r="D60" s="329"/>
      <c r="E60" s="329"/>
      <c r="F60" s="329"/>
    </row>
    <row r="61" spans="3:6" x14ac:dyDescent="0.3">
      <c r="C61" s="903" t="s">
        <v>165</v>
      </c>
      <c r="D61" s="329"/>
      <c r="E61" s="329"/>
      <c r="F61" s="329"/>
    </row>
    <row r="62" spans="3:6" x14ac:dyDescent="0.3">
      <c r="C62" s="903" t="s">
        <v>166</v>
      </c>
      <c r="D62" s="329"/>
      <c r="E62" s="329"/>
      <c r="F62" s="329"/>
    </row>
    <row r="63" spans="3:6" x14ac:dyDescent="0.3">
      <c r="C63" s="903" t="s">
        <v>62</v>
      </c>
      <c r="D63" s="329"/>
      <c r="E63" s="329"/>
      <c r="F63" s="329"/>
    </row>
    <row r="64" spans="3:6" x14ac:dyDescent="0.3">
      <c r="C64" s="903" t="s">
        <v>64</v>
      </c>
      <c r="D64" s="329"/>
      <c r="E64" s="329"/>
      <c r="F64" s="329"/>
    </row>
    <row r="65" spans="3:6" x14ac:dyDescent="0.3">
      <c r="C65" s="903" t="s">
        <v>167</v>
      </c>
      <c r="D65" s="329"/>
      <c r="E65" s="329"/>
      <c r="F65" s="329"/>
    </row>
    <row r="66" spans="3:6" x14ac:dyDescent="0.3">
      <c r="C66" s="903" t="s">
        <v>168</v>
      </c>
      <c r="D66" s="329"/>
      <c r="E66" s="329"/>
      <c r="F66" s="329"/>
    </row>
    <row r="67" spans="3:6" x14ac:dyDescent="0.3">
      <c r="C67" s="903" t="s">
        <v>169</v>
      </c>
      <c r="D67" s="329"/>
      <c r="E67" s="329"/>
      <c r="F67" s="329"/>
    </row>
    <row r="68" spans="3:6" x14ac:dyDescent="0.3">
      <c r="C68" s="799" t="s">
        <v>161</v>
      </c>
      <c r="D68" s="329"/>
      <c r="E68" s="329"/>
      <c r="F68" s="329"/>
    </row>
    <row r="69" spans="3:6" x14ac:dyDescent="0.3">
      <c r="C69" s="3" t="s">
        <v>95</v>
      </c>
      <c r="D69" s="329"/>
      <c r="E69" s="329"/>
      <c r="F69" s="329"/>
    </row>
  </sheetData>
  <mergeCells count="8">
    <mergeCell ref="D6:E6"/>
    <mergeCell ref="F6:G6"/>
    <mergeCell ref="H6:I6"/>
    <mergeCell ref="J6:K6"/>
    <mergeCell ref="D32:E32"/>
    <mergeCell ref="F32:G32"/>
    <mergeCell ref="H32:I32"/>
    <mergeCell ref="J32:K3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FF"/>
  </sheetPr>
  <dimension ref="A2:Y30"/>
  <sheetViews>
    <sheetView view="pageBreakPreview" topLeftCell="F34" zoomScaleNormal="120" zoomScaleSheetLayoutView="100" workbookViewId="0">
      <selection activeCell="K30" sqref="K30"/>
    </sheetView>
  </sheetViews>
  <sheetFormatPr defaultColWidth="9.140625" defaultRowHeight="18.75" x14ac:dyDescent="0.3"/>
  <cols>
    <col min="1" max="1" width="4.7109375" style="170" customWidth="1"/>
    <col min="2" max="2" width="16.28515625" style="349" customWidth="1"/>
    <col min="3" max="3" width="15.5703125" style="414" customWidth="1"/>
    <col min="4" max="4" width="15.5703125" style="349" customWidth="1"/>
    <col min="5" max="5" width="10.5703125" style="349" customWidth="1"/>
    <col min="6" max="6" width="6.28515625" style="349" customWidth="1"/>
    <col min="7" max="7" width="5.85546875" style="349" customWidth="1"/>
    <col min="8" max="8" width="7.140625" style="942" customWidth="1"/>
    <col min="9" max="9" width="6.42578125" style="1011" customWidth="1"/>
    <col min="10" max="10" width="4.85546875" style="349" customWidth="1"/>
    <col min="11" max="11" width="6.85546875" style="942" customWidth="1"/>
    <col min="12" max="12" width="6.7109375" style="349" customWidth="1"/>
    <col min="13" max="13" width="6.28515625" style="1021" customWidth="1"/>
    <col min="14" max="14" width="6.28515625" style="942" customWidth="1"/>
    <col min="15" max="16" width="6.5703125" style="349" customWidth="1"/>
    <col min="17" max="17" width="6.5703125" style="942" customWidth="1"/>
    <col min="18" max="18" width="7.140625" style="349" customWidth="1"/>
    <col min="19" max="20" width="9.140625" style="349"/>
    <col min="21" max="21" width="10.140625" style="349" customWidth="1"/>
    <col min="22" max="16384" width="9.140625" style="349"/>
  </cols>
  <sheetData>
    <row r="2" spans="1:24" ht="21" x14ac:dyDescent="0.35">
      <c r="H2" s="941" t="s">
        <v>170</v>
      </c>
      <c r="I2" s="1010"/>
    </row>
    <row r="3" spans="1:24" ht="11.25" customHeight="1" x14ac:dyDescent="0.3"/>
    <row r="4" spans="1:24" ht="18.75" customHeight="1" x14ac:dyDescent="0.3">
      <c r="A4" s="326" t="s">
        <v>0</v>
      </c>
      <c r="B4" s="326" t="s">
        <v>171</v>
      </c>
      <c r="C4" s="415" t="s">
        <v>172</v>
      </c>
      <c r="D4" s="326" t="s">
        <v>3</v>
      </c>
      <c r="E4" s="326" t="s">
        <v>173</v>
      </c>
      <c r="F4" s="379"/>
      <c r="G4" s="351"/>
      <c r="H4" s="467"/>
      <c r="I4" s="1012"/>
      <c r="J4" s="351"/>
      <c r="K4" s="467"/>
      <c r="L4" s="351" t="s">
        <v>8</v>
      </c>
      <c r="M4" s="1022"/>
      <c r="N4" s="467"/>
      <c r="O4" s="351"/>
      <c r="P4" s="351"/>
      <c r="Q4" s="994"/>
      <c r="R4" s="319" t="s">
        <v>9</v>
      </c>
    </row>
    <row r="5" spans="1:24" x14ac:dyDescent="0.3">
      <c r="A5" s="360"/>
      <c r="B5" s="360"/>
      <c r="C5" s="416"/>
      <c r="D5" s="360"/>
      <c r="E5" s="360"/>
      <c r="F5" s="385"/>
      <c r="G5" s="383" t="s">
        <v>4</v>
      </c>
      <c r="H5" s="594"/>
      <c r="I5" s="1013"/>
      <c r="J5" s="387" t="s">
        <v>5</v>
      </c>
      <c r="K5" s="468"/>
      <c r="L5" s="378"/>
      <c r="M5" s="1023" t="s">
        <v>6</v>
      </c>
      <c r="N5" s="960"/>
      <c r="O5" s="350"/>
      <c r="P5" s="351" t="s">
        <v>7</v>
      </c>
      <c r="Q5" s="994"/>
      <c r="R5" s="320" t="s">
        <v>11</v>
      </c>
      <c r="V5" s="170" t="s">
        <v>4</v>
      </c>
      <c r="W5" s="170" t="s">
        <v>5</v>
      </c>
      <c r="X5" s="170" t="s">
        <v>6</v>
      </c>
    </row>
    <row r="6" spans="1:24" x14ac:dyDescent="0.3">
      <c r="A6" s="320"/>
      <c r="B6" s="320"/>
      <c r="C6" s="417"/>
      <c r="D6" s="320"/>
      <c r="E6" s="320"/>
      <c r="F6" s="388" t="s">
        <v>38</v>
      </c>
      <c r="G6" s="388" t="s">
        <v>38</v>
      </c>
      <c r="H6" s="943" t="s">
        <v>35</v>
      </c>
      <c r="I6" s="1014" t="s">
        <v>38</v>
      </c>
      <c r="J6" s="392" t="s">
        <v>38</v>
      </c>
      <c r="K6" s="469" t="s">
        <v>35</v>
      </c>
      <c r="L6" s="394" t="s">
        <v>38</v>
      </c>
      <c r="M6" s="1024" t="s">
        <v>38</v>
      </c>
      <c r="N6" s="961" t="s">
        <v>35</v>
      </c>
      <c r="O6" s="397" t="s">
        <v>38</v>
      </c>
      <c r="P6" s="397" t="s">
        <v>38</v>
      </c>
      <c r="Q6" s="995" t="s">
        <v>35</v>
      </c>
      <c r="R6" s="320"/>
      <c r="T6" s="800" t="s">
        <v>468</v>
      </c>
      <c r="V6" s="170">
        <v>100</v>
      </c>
      <c r="W6" s="170">
        <v>100</v>
      </c>
      <c r="X6" s="170">
        <v>100</v>
      </c>
    </row>
    <row r="7" spans="1:24" ht="21" x14ac:dyDescent="0.35">
      <c r="A7" s="321"/>
      <c r="B7" s="321"/>
      <c r="C7" s="418"/>
      <c r="D7" s="321"/>
      <c r="E7" s="321"/>
      <c r="F7" s="389" t="s">
        <v>76</v>
      </c>
      <c r="G7" s="389" t="s">
        <v>181</v>
      </c>
      <c r="H7" s="944"/>
      <c r="I7" s="1015" t="s">
        <v>76</v>
      </c>
      <c r="J7" s="393" t="s">
        <v>181</v>
      </c>
      <c r="K7" s="470"/>
      <c r="L7" s="395" t="s">
        <v>76</v>
      </c>
      <c r="M7" s="1025" t="s">
        <v>181</v>
      </c>
      <c r="N7" s="962"/>
      <c r="O7" s="398" t="s">
        <v>76</v>
      </c>
      <c r="P7" s="398" t="s">
        <v>181</v>
      </c>
      <c r="Q7" s="996"/>
      <c r="R7" s="320"/>
      <c r="T7" s="800" t="s">
        <v>426</v>
      </c>
      <c r="V7" s="170">
        <v>62</v>
      </c>
      <c r="W7" s="170">
        <v>77.91</v>
      </c>
      <c r="X7" s="170">
        <v>80.040000000000006</v>
      </c>
    </row>
    <row r="8" spans="1:24" ht="20.25" customHeight="1" x14ac:dyDescent="0.3">
      <c r="A8" s="320">
        <v>1</v>
      </c>
      <c r="B8" s="364" t="s">
        <v>174</v>
      </c>
      <c r="C8" s="419" t="s">
        <v>178</v>
      </c>
      <c r="D8" s="432" t="s">
        <v>185</v>
      </c>
      <c r="E8" s="354" t="s">
        <v>197</v>
      </c>
      <c r="F8" s="950">
        <v>1</v>
      </c>
      <c r="G8" s="951">
        <v>1</v>
      </c>
      <c r="H8" s="947">
        <f>G8/F8*100</f>
        <v>100</v>
      </c>
      <c r="I8" s="952">
        <v>1</v>
      </c>
      <c r="J8" s="952">
        <v>1</v>
      </c>
      <c r="K8" s="955">
        <f>J8/I8*100</f>
        <v>100</v>
      </c>
      <c r="L8" s="953">
        <v>1</v>
      </c>
      <c r="M8" s="953">
        <v>1</v>
      </c>
      <c r="N8" s="963">
        <f>M8/L8*100</f>
        <v>100</v>
      </c>
      <c r="O8" s="954">
        <v>1</v>
      </c>
      <c r="P8" s="954">
        <v>1</v>
      </c>
      <c r="Q8" s="997">
        <f>P8/O8*100</f>
        <v>100</v>
      </c>
      <c r="R8" s="972" t="s">
        <v>21</v>
      </c>
      <c r="T8" s="800" t="s">
        <v>466</v>
      </c>
      <c r="V8" s="170">
        <v>100</v>
      </c>
      <c r="W8" s="170">
        <v>100</v>
      </c>
      <c r="X8" s="170">
        <v>100</v>
      </c>
    </row>
    <row r="9" spans="1:24" ht="20.25" customHeight="1" x14ac:dyDescent="0.3">
      <c r="A9" s="320"/>
      <c r="B9" s="364"/>
      <c r="C9" s="419"/>
      <c r="D9" s="433" t="s">
        <v>186</v>
      </c>
      <c r="E9" s="391"/>
      <c r="F9" s="948"/>
      <c r="G9" s="380"/>
      <c r="H9" s="612"/>
      <c r="I9" s="1016"/>
      <c r="J9" s="381"/>
      <c r="K9" s="956"/>
      <c r="L9" s="382"/>
      <c r="M9" s="567"/>
      <c r="N9" s="610"/>
      <c r="O9" s="949"/>
      <c r="P9" s="949"/>
      <c r="Q9" s="998"/>
      <c r="R9" s="320"/>
      <c r="T9" s="800" t="s">
        <v>469</v>
      </c>
      <c r="V9" s="170">
        <v>100</v>
      </c>
      <c r="W9" s="170">
        <v>100</v>
      </c>
      <c r="X9" s="170">
        <v>100</v>
      </c>
    </row>
    <row r="10" spans="1:24" ht="20.25" customHeight="1" x14ac:dyDescent="0.3">
      <c r="A10" s="320"/>
      <c r="B10" s="364"/>
      <c r="C10" s="419"/>
      <c r="D10" s="355" t="s">
        <v>187</v>
      </c>
      <c r="E10" s="391"/>
      <c r="F10" s="948"/>
      <c r="G10" s="380"/>
      <c r="H10" s="612"/>
      <c r="I10" s="1016"/>
      <c r="J10" s="381"/>
      <c r="K10" s="956"/>
      <c r="L10" s="382"/>
      <c r="M10" s="567"/>
      <c r="N10" s="610"/>
      <c r="O10" s="949"/>
      <c r="P10" s="949"/>
      <c r="Q10" s="998"/>
      <c r="R10" s="320"/>
      <c r="T10" s="800" t="s">
        <v>470</v>
      </c>
      <c r="V10" s="170">
        <v>100</v>
      </c>
      <c r="W10" s="170">
        <v>100</v>
      </c>
      <c r="X10" s="170">
        <v>100</v>
      </c>
    </row>
    <row r="11" spans="1:24" ht="21.2" customHeight="1" x14ac:dyDescent="0.3">
      <c r="A11" s="320"/>
      <c r="B11" s="361"/>
      <c r="C11" s="420" t="s">
        <v>175</v>
      </c>
      <c r="D11" s="372" t="s">
        <v>176</v>
      </c>
      <c r="E11" s="431" t="s">
        <v>459</v>
      </c>
      <c r="F11" s="402">
        <v>1658</v>
      </c>
      <c r="G11" s="403">
        <v>1028</v>
      </c>
      <c r="H11" s="945">
        <f>G11/F11*100</f>
        <v>62.002412545235217</v>
      </c>
      <c r="I11" s="965">
        <v>1666</v>
      </c>
      <c r="J11" s="410">
        <v>1248</v>
      </c>
      <c r="K11" s="959">
        <f>J11/I11*100</f>
        <v>74.909963985594246</v>
      </c>
      <c r="L11" s="426">
        <v>1683</v>
      </c>
      <c r="M11" s="966">
        <v>1347</v>
      </c>
      <c r="N11" s="964">
        <f>M11/L11*100</f>
        <v>80.035650623885928</v>
      </c>
      <c r="O11" s="373">
        <v>1689</v>
      </c>
      <c r="P11" s="373">
        <v>1470</v>
      </c>
      <c r="Q11" s="992">
        <f>P11/O11*100</f>
        <v>87.033747779751337</v>
      </c>
      <c r="R11" s="373" t="s">
        <v>21</v>
      </c>
      <c r="T11" s="800" t="s">
        <v>467</v>
      </c>
      <c r="V11" s="170">
        <v>91.55</v>
      </c>
      <c r="W11" s="170">
        <v>91.35</v>
      </c>
      <c r="X11" s="170">
        <v>91.96</v>
      </c>
    </row>
    <row r="12" spans="1:24" x14ac:dyDescent="0.3">
      <c r="A12" s="320"/>
      <c r="B12" s="361"/>
      <c r="C12" s="421"/>
      <c r="D12" s="364" t="s">
        <v>179</v>
      </c>
      <c r="E12" s="357"/>
      <c r="F12" s="404"/>
      <c r="G12" s="405"/>
      <c r="H12" s="612"/>
      <c r="I12" s="1016"/>
      <c r="J12" s="411"/>
      <c r="K12" s="956"/>
      <c r="L12" s="427"/>
      <c r="M12" s="567"/>
      <c r="N12" s="610"/>
      <c r="O12" s="320"/>
      <c r="P12" s="320"/>
      <c r="Q12" s="999"/>
      <c r="R12" s="320"/>
      <c r="V12" s="170"/>
      <c r="W12" s="170"/>
      <c r="X12" s="170"/>
    </row>
    <row r="13" spans="1:24" x14ac:dyDescent="0.3">
      <c r="A13" s="321"/>
      <c r="B13" s="362"/>
      <c r="C13" s="422"/>
      <c r="D13" s="374" t="s">
        <v>180</v>
      </c>
      <c r="E13" s="358"/>
      <c r="F13" s="406"/>
      <c r="G13" s="407"/>
      <c r="H13" s="586"/>
      <c r="I13" s="1017"/>
      <c r="J13" s="412"/>
      <c r="K13" s="957"/>
      <c r="L13" s="428"/>
      <c r="M13" s="566"/>
      <c r="N13" s="611"/>
      <c r="O13" s="321"/>
      <c r="P13" s="321"/>
      <c r="Q13" s="1000"/>
      <c r="R13" s="321"/>
    </row>
    <row r="14" spans="1:24" x14ac:dyDescent="0.3">
      <c r="A14" s="319">
        <v>2</v>
      </c>
      <c r="B14" s="363" t="s">
        <v>182</v>
      </c>
      <c r="C14" s="967" t="s">
        <v>183</v>
      </c>
      <c r="D14" s="363" t="s">
        <v>185</v>
      </c>
      <c r="E14" s="354" t="s">
        <v>197</v>
      </c>
      <c r="F14" s="950">
        <v>52</v>
      </c>
      <c r="G14" s="968">
        <v>52</v>
      </c>
      <c r="H14" s="947">
        <f>G14/F14*100</f>
        <v>100</v>
      </c>
      <c r="I14" s="969">
        <v>52</v>
      </c>
      <c r="J14" s="970">
        <v>52</v>
      </c>
      <c r="K14" s="955">
        <f>J14/I14*100</f>
        <v>100</v>
      </c>
      <c r="L14" s="971">
        <v>52</v>
      </c>
      <c r="M14" s="953">
        <v>52</v>
      </c>
      <c r="N14" s="963">
        <f>M14/L14*100</f>
        <v>100</v>
      </c>
      <c r="O14" s="972"/>
      <c r="P14" s="972"/>
      <c r="Q14" s="1001" t="s">
        <v>207</v>
      </c>
      <c r="R14" s="319" t="s">
        <v>21</v>
      </c>
    </row>
    <row r="15" spans="1:24" x14ac:dyDescent="0.3">
      <c r="A15" s="320"/>
      <c r="B15" s="355"/>
      <c r="C15" s="984" t="s">
        <v>184</v>
      </c>
      <c r="D15" s="355" t="s">
        <v>186</v>
      </c>
      <c r="E15" s="355" t="s">
        <v>196</v>
      </c>
      <c r="F15" s="985">
        <v>2</v>
      </c>
      <c r="G15" s="403">
        <v>2</v>
      </c>
      <c r="H15" s="945">
        <f t="shared" ref="H15" si="0">G15/F15*100</f>
        <v>100</v>
      </c>
      <c r="I15" s="965">
        <v>2</v>
      </c>
      <c r="J15" s="410">
        <v>2</v>
      </c>
      <c r="K15" s="959">
        <f t="shared" ref="K15" si="1">J15/I15*100</f>
        <v>100</v>
      </c>
      <c r="L15" s="426">
        <v>2</v>
      </c>
      <c r="M15" s="966">
        <v>2</v>
      </c>
      <c r="N15" s="964">
        <f t="shared" ref="N15" si="2">M15/L15*100</f>
        <v>100</v>
      </c>
      <c r="O15" s="373">
        <v>2</v>
      </c>
      <c r="P15" s="373"/>
      <c r="Q15" s="999" t="s">
        <v>19</v>
      </c>
      <c r="R15" s="373" t="s">
        <v>21</v>
      </c>
      <c r="T15" s="800"/>
    </row>
    <row r="16" spans="1:24" x14ac:dyDescent="0.3">
      <c r="A16" s="320"/>
      <c r="B16" s="320"/>
      <c r="C16" s="422" t="s">
        <v>188</v>
      </c>
      <c r="D16" s="1037"/>
      <c r="E16" s="359"/>
      <c r="F16" s="1038"/>
      <c r="G16" s="1039"/>
      <c r="H16" s="368"/>
      <c r="I16" s="957"/>
      <c r="J16" s="369"/>
      <c r="K16" s="369"/>
      <c r="L16" s="611"/>
      <c r="M16" s="370"/>
      <c r="N16" s="370"/>
      <c r="O16" s="1040"/>
      <c r="P16" s="371"/>
      <c r="Q16" s="460" t="s">
        <v>20</v>
      </c>
      <c r="R16" s="1002"/>
      <c r="S16" s="949"/>
    </row>
    <row r="17" spans="1:25" x14ac:dyDescent="0.3">
      <c r="A17" s="321"/>
      <c r="B17" s="1028"/>
      <c r="C17" s="1031" t="s">
        <v>95</v>
      </c>
      <c r="D17" s="1028"/>
      <c r="E17" s="1028"/>
      <c r="F17" s="1032">
        <f>SUM(F14:F16)</f>
        <v>54</v>
      </c>
      <c r="G17" s="1033">
        <f>SUM(G14:G16)</f>
        <v>54</v>
      </c>
      <c r="H17" s="477">
        <f>G17/F17*100</f>
        <v>100</v>
      </c>
      <c r="I17" s="1034">
        <f>SUM(I14:I16)</f>
        <v>54</v>
      </c>
      <c r="J17" s="1034">
        <f>SUM(J14:J16)</f>
        <v>54</v>
      </c>
      <c r="K17" s="474">
        <f>J17/I17*100</f>
        <v>100</v>
      </c>
      <c r="L17" s="1035">
        <f>SUM(L14:L16)</f>
        <v>54</v>
      </c>
      <c r="M17" s="1035">
        <f>SUM(M14:M16)</f>
        <v>54</v>
      </c>
      <c r="N17" s="479">
        <f>M17/L17*100</f>
        <v>100</v>
      </c>
      <c r="O17" s="1036"/>
      <c r="P17" s="1036"/>
      <c r="Q17" s="1030"/>
      <c r="R17" s="1036" t="s">
        <v>21</v>
      </c>
    </row>
    <row r="18" spans="1:25" x14ac:dyDescent="0.3">
      <c r="A18" s="319">
        <v>3</v>
      </c>
      <c r="B18" s="363" t="s">
        <v>189</v>
      </c>
      <c r="C18" s="423" t="s">
        <v>460</v>
      </c>
      <c r="D18" s="432" t="s">
        <v>185</v>
      </c>
      <c r="E18" s="354" t="s">
        <v>197</v>
      </c>
      <c r="F18" s="400">
        <v>1658</v>
      </c>
      <c r="G18" s="401">
        <v>1658</v>
      </c>
      <c r="H18" s="476">
        <f>G18/F18*100</f>
        <v>100</v>
      </c>
      <c r="I18" s="1018">
        <v>1666</v>
      </c>
      <c r="J18" s="409">
        <v>1666</v>
      </c>
      <c r="K18" s="473">
        <f>J18/I18*100</f>
        <v>100</v>
      </c>
      <c r="L18" s="429">
        <v>1683</v>
      </c>
      <c r="M18" s="568">
        <v>1683</v>
      </c>
      <c r="N18" s="478">
        <f>M18/L18*100</f>
        <v>100</v>
      </c>
      <c r="O18" s="319">
        <v>1689</v>
      </c>
      <c r="P18" s="319">
        <v>1689</v>
      </c>
      <c r="Q18" s="1006">
        <f>P18/O18*100</f>
        <v>100</v>
      </c>
      <c r="R18" s="319" t="s">
        <v>21</v>
      </c>
      <c r="V18" s="170" t="s">
        <v>4</v>
      </c>
      <c r="W18" s="170" t="s">
        <v>5</v>
      </c>
      <c r="X18" s="170" t="s">
        <v>6</v>
      </c>
      <c r="Y18" s="170" t="s">
        <v>7</v>
      </c>
    </row>
    <row r="19" spans="1:25" x14ac:dyDescent="0.3">
      <c r="A19" s="320"/>
      <c r="B19" s="355"/>
      <c r="C19" s="421" t="s">
        <v>463</v>
      </c>
      <c r="D19" s="433" t="s">
        <v>461</v>
      </c>
      <c r="E19" s="391"/>
      <c r="F19" s="441"/>
      <c r="G19" s="405"/>
      <c r="H19" s="612"/>
      <c r="I19" s="1016"/>
      <c r="J19" s="411"/>
      <c r="K19" s="956"/>
      <c r="L19" s="427"/>
      <c r="M19" s="567"/>
      <c r="N19" s="610"/>
      <c r="O19" s="320"/>
      <c r="P19" s="320"/>
      <c r="Q19" s="999"/>
      <c r="R19" s="320"/>
      <c r="U19" s="349" t="s">
        <v>471</v>
      </c>
      <c r="V19" s="170">
        <v>73.33</v>
      </c>
      <c r="W19" s="170">
        <v>73.12</v>
      </c>
      <c r="X19" s="170">
        <v>75.27</v>
      </c>
      <c r="Y19" s="170">
        <v>75</v>
      </c>
    </row>
    <row r="20" spans="1:25" x14ac:dyDescent="0.3">
      <c r="A20" s="320"/>
      <c r="B20" s="355"/>
      <c r="C20" s="421"/>
      <c r="D20" s="993" t="s">
        <v>462</v>
      </c>
      <c r="E20" s="391"/>
      <c r="F20" s="441"/>
      <c r="G20" s="405"/>
      <c r="H20" s="612"/>
      <c r="I20" s="1016"/>
      <c r="J20" s="411"/>
      <c r="K20" s="956"/>
      <c r="L20" s="427"/>
      <c r="M20" s="567"/>
      <c r="N20" s="610"/>
      <c r="O20" s="320"/>
      <c r="P20" s="320"/>
      <c r="Q20" s="1004"/>
      <c r="R20" s="1005"/>
      <c r="U20" s="349" t="s">
        <v>472</v>
      </c>
      <c r="V20" s="170">
        <v>100</v>
      </c>
      <c r="W20" s="170">
        <v>100</v>
      </c>
      <c r="X20" s="170">
        <v>100</v>
      </c>
      <c r="Y20" s="170">
        <v>100</v>
      </c>
    </row>
    <row r="21" spans="1:25" x14ac:dyDescent="0.3">
      <c r="A21" s="320"/>
      <c r="B21" s="355"/>
      <c r="C21" s="984" t="s">
        <v>190</v>
      </c>
      <c r="D21" s="433" t="s">
        <v>185</v>
      </c>
      <c r="E21" s="431" t="s">
        <v>459</v>
      </c>
      <c r="F21" s="985">
        <v>2</v>
      </c>
      <c r="G21" s="403">
        <v>2</v>
      </c>
      <c r="H21" s="945">
        <f>G21/F21*100</f>
        <v>100</v>
      </c>
      <c r="I21" s="965">
        <v>2</v>
      </c>
      <c r="J21" s="410">
        <v>2</v>
      </c>
      <c r="K21" s="959">
        <f>J21/I21*100</f>
        <v>100</v>
      </c>
      <c r="L21" s="426">
        <v>2</v>
      </c>
      <c r="M21" s="966">
        <v>2</v>
      </c>
      <c r="N21" s="964">
        <f>M21/L21*100</f>
        <v>100</v>
      </c>
      <c r="O21" s="373">
        <v>3</v>
      </c>
      <c r="P21" s="373">
        <v>3</v>
      </c>
      <c r="Q21" s="998">
        <f>P21/O21*100</f>
        <v>100</v>
      </c>
      <c r="R21" s="320" t="s">
        <v>21</v>
      </c>
      <c r="T21" s="800"/>
      <c r="U21" s="800" t="s">
        <v>473</v>
      </c>
      <c r="V21" s="170">
        <v>100</v>
      </c>
      <c r="W21" s="170">
        <v>100</v>
      </c>
      <c r="X21" s="170">
        <v>100</v>
      </c>
      <c r="Y21" s="170">
        <v>100</v>
      </c>
    </row>
    <row r="22" spans="1:25" x14ac:dyDescent="0.3">
      <c r="A22" s="320"/>
      <c r="B22" s="355"/>
      <c r="C22" s="421"/>
      <c r="D22" s="433" t="s">
        <v>186</v>
      </c>
      <c r="E22" s="355"/>
      <c r="F22" s="441"/>
      <c r="G22" s="405"/>
      <c r="H22" s="612"/>
      <c r="I22" s="1016"/>
      <c r="J22" s="411"/>
      <c r="K22" s="956"/>
      <c r="L22" s="427"/>
      <c r="M22" s="567"/>
      <c r="N22" s="610"/>
      <c r="O22" s="320"/>
      <c r="P22" s="320"/>
      <c r="Q22" s="999"/>
      <c r="R22" s="320"/>
      <c r="T22" s="800"/>
      <c r="U22" s="800"/>
      <c r="V22" s="170"/>
      <c r="W22" s="170"/>
      <c r="X22" s="170"/>
    </row>
    <row r="23" spans="1:25" x14ac:dyDescent="0.3">
      <c r="A23" s="321"/>
      <c r="B23" s="359"/>
      <c r="C23" s="422"/>
      <c r="D23" s="355" t="s">
        <v>187</v>
      </c>
      <c r="E23" s="359"/>
      <c r="F23" s="442"/>
      <c r="G23" s="407"/>
      <c r="H23" s="586"/>
      <c r="I23" s="1017"/>
      <c r="J23" s="412"/>
      <c r="K23" s="957"/>
      <c r="L23" s="428"/>
      <c r="M23" s="566"/>
      <c r="N23" s="611"/>
      <c r="O23" s="321"/>
      <c r="P23" s="321"/>
      <c r="Q23" s="1000"/>
      <c r="R23" s="321"/>
      <c r="T23" s="800"/>
      <c r="V23" s="170"/>
      <c r="W23" s="170"/>
      <c r="X23" s="170"/>
    </row>
    <row r="24" spans="1:25" s="57" customFormat="1" x14ac:dyDescent="0.3">
      <c r="A24" s="64">
        <v>4</v>
      </c>
      <c r="B24" s="432" t="s">
        <v>194</v>
      </c>
      <c r="C24" s="986" t="s">
        <v>191</v>
      </c>
      <c r="D24" s="432" t="s">
        <v>185</v>
      </c>
      <c r="E24" s="431" t="s">
        <v>459</v>
      </c>
      <c r="F24" s="950">
        <v>90</v>
      </c>
      <c r="G24" s="968">
        <v>66</v>
      </c>
      <c r="H24" s="947">
        <f>G24/F24*100</f>
        <v>73.333333333333329</v>
      </c>
      <c r="I24" s="969">
        <v>93</v>
      </c>
      <c r="J24" s="970">
        <v>68</v>
      </c>
      <c r="K24" s="955">
        <f>J24/I24*100</f>
        <v>73.118279569892479</v>
      </c>
      <c r="L24" s="971">
        <v>93</v>
      </c>
      <c r="M24" s="953">
        <v>70</v>
      </c>
      <c r="N24" s="963">
        <f>M24/L24*100</f>
        <v>75.268817204301072</v>
      </c>
      <c r="O24" s="1007">
        <v>96</v>
      </c>
      <c r="P24" s="1007">
        <v>72</v>
      </c>
      <c r="Q24" s="997">
        <f>P24/O24*100</f>
        <v>75</v>
      </c>
      <c r="R24" s="64" t="s">
        <v>46</v>
      </c>
      <c r="T24" s="800"/>
      <c r="U24" s="349"/>
      <c r="V24" s="170"/>
      <c r="W24" s="170"/>
      <c r="X24" s="170"/>
    </row>
    <row r="25" spans="1:25" s="57" customFormat="1" ht="19.5" customHeight="1" x14ac:dyDescent="0.3">
      <c r="A25" s="65"/>
      <c r="B25" s="433" t="s">
        <v>195</v>
      </c>
      <c r="C25" s="987" t="s">
        <v>192</v>
      </c>
      <c r="D25" s="433" t="s">
        <v>464</v>
      </c>
      <c r="E25" s="433"/>
      <c r="F25" s="988">
        <v>24</v>
      </c>
      <c r="G25" s="989">
        <v>24</v>
      </c>
      <c r="H25" s="958">
        <f t="shared" ref="H25:H26" si="3">G25/F25*100</f>
        <v>100</v>
      </c>
      <c r="I25" s="283">
        <v>26</v>
      </c>
      <c r="J25" s="990">
        <v>26</v>
      </c>
      <c r="K25" s="973">
        <f t="shared" ref="K25:K26" si="4">J25/I25*100</f>
        <v>100</v>
      </c>
      <c r="L25" s="991">
        <v>23</v>
      </c>
      <c r="M25" s="1026">
        <v>23</v>
      </c>
      <c r="N25" s="974">
        <f t="shared" ref="N25:N26" si="5">M25/L25*100</f>
        <v>100</v>
      </c>
      <c r="O25" s="89">
        <v>20</v>
      </c>
      <c r="P25" s="89">
        <v>20</v>
      </c>
      <c r="Q25" s="1008">
        <f t="shared" ref="Q25:Q26" si="6">P25/O25*100</f>
        <v>100</v>
      </c>
      <c r="R25" s="89" t="s">
        <v>21</v>
      </c>
    </row>
    <row r="26" spans="1:25" x14ac:dyDescent="0.3">
      <c r="A26" s="320"/>
      <c r="B26" s="359"/>
      <c r="C26" s="975" t="s">
        <v>193</v>
      </c>
      <c r="D26" s="359" t="s">
        <v>465</v>
      </c>
      <c r="E26" s="359"/>
      <c r="F26" s="976">
        <v>170</v>
      </c>
      <c r="G26" s="977">
        <v>170</v>
      </c>
      <c r="H26" s="978">
        <f t="shared" si="3"/>
        <v>100</v>
      </c>
      <c r="I26" s="1019">
        <v>170</v>
      </c>
      <c r="J26" s="979">
        <v>170</v>
      </c>
      <c r="K26" s="980">
        <f t="shared" si="4"/>
        <v>100</v>
      </c>
      <c r="L26" s="981">
        <v>170</v>
      </c>
      <c r="M26" s="1027">
        <v>170</v>
      </c>
      <c r="N26" s="982">
        <f t="shared" si="5"/>
        <v>100</v>
      </c>
      <c r="O26" s="983">
        <v>170</v>
      </c>
      <c r="P26" s="983">
        <v>170</v>
      </c>
      <c r="Q26" s="1009">
        <f t="shared" si="6"/>
        <v>100</v>
      </c>
      <c r="R26" s="321" t="s">
        <v>21</v>
      </c>
    </row>
    <row r="27" spans="1:25" x14ac:dyDescent="0.3">
      <c r="A27" s="321"/>
      <c r="B27" s="1028"/>
      <c r="C27" s="1031" t="s">
        <v>95</v>
      </c>
      <c r="D27" s="1028"/>
      <c r="E27" s="1028"/>
      <c r="F27" s="1041">
        <f>SUM(F24:F26)</f>
        <v>284</v>
      </c>
      <c r="G27" s="1041">
        <f>SUM(G24:G26)</f>
        <v>260</v>
      </c>
      <c r="H27" s="477">
        <f>G27/F27*100</f>
        <v>91.549295774647888</v>
      </c>
      <c r="I27" s="1042">
        <f>SUM(I24:I26)</f>
        <v>289</v>
      </c>
      <c r="J27" s="1042">
        <f>SUM(J24:J26)</f>
        <v>264</v>
      </c>
      <c r="K27" s="474">
        <f>J27/I27*100</f>
        <v>91.349480968858131</v>
      </c>
      <c r="L27" s="1043">
        <f>SUM(L24:L26)</f>
        <v>286</v>
      </c>
      <c r="M27" s="1043">
        <f>SUM(M23:M26)</f>
        <v>263</v>
      </c>
      <c r="N27" s="479">
        <f>M27/L27*100</f>
        <v>91.95804195804196</v>
      </c>
      <c r="O27" s="1044">
        <f>SUM(O24:O26)</f>
        <v>286</v>
      </c>
      <c r="P27" s="1044">
        <f>SUM(P24:P26)</f>
        <v>262</v>
      </c>
      <c r="Q27" s="1029">
        <f>P27/O27*100</f>
        <v>91.608391608391599</v>
      </c>
      <c r="R27" s="1036" t="s">
        <v>46</v>
      </c>
    </row>
    <row r="28" spans="1:25" x14ac:dyDescent="0.3">
      <c r="A28" s="444"/>
      <c r="B28" s="445"/>
      <c r="C28" s="446"/>
      <c r="D28" s="445"/>
      <c r="E28" s="445"/>
      <c r="F28" s="462"/>
      <c r="G28" s="463"/>
      <c r="H28" s="946"/>
      <c r="I28" s="1020"/>
      <c r="J28" s="463"/>
      <c r="K28" s="946"/>
      <c r="L28" s="463"/>
      <c r="M28" s="1020"/>
      <c r="N28" s="946"/>
      <c r="O28" s="444"/>
      <c r="P28" s="444"/>
      <c r="Q28" s="1003"/>
      <c r="R28" s="444"/>
    </row>
    <row r="29" spans="1:25" x14ac:dyDescent="0.3">
      <c r="A29" s="444"/>
      <c r="B29" s="445"/>
      <c r="C29" s="446"/>
      <c r="D29" s="445"/>
      <c r="E29" s="445"/>
      <c r="F29" s="464"/>
      <c r="G29" s="463"/>
      <c r="H29" s="946"/>
      <c r="I29" s="1020"/>
      <c r="J29" s="463"/>
      <c r="K29" s="946"/>
      <c r="L29" s="463"/>
      <c r="M29" s="1020"/>
      <c r="N29" s="946"/>
      <c r="O29" s="444"/>
      <c r="P29" s="444"/>
      <c r="Q29" s="1003"/>
      <c r="R29" s="444"/>
    </row>
    <row r="30" spans="1:25" x14ac:dyDescent="0.3">
      <c r="A30" s="444"/>
      <c r="B30" s="447"/>
      <c r="C30" s="448"/>
      <c r="D30" s="447"/>
      <c r="E30" s="447"/>
      <c r="F30" s="465"/>
      <c r="G30" s="463"/>
      <c r="H30" s="946"/>
      <c r="I30" s="1020"/>
      <c r="J30" s="463"/>
      <c r="K30" s="946"/>
      <c r="L30" s="463"/>
      <c r="M30" s="1020"/>
      <c r="N30" s="946"/>
      <c r="O30" s="444"/>
      <c r="P30" s="444"/>
      <c r="Q30" s="1003"/>
      <c r="R30" s="444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CFF"/>
  </sheetPr>
  <dimension ref="A3:I34"/>
  <sheetViews>
    <sheetView view="pageBreakPreview" topLeftCell="A13" zoomScaleNormal="130" zoomScaleSheetLayoutView="100" workbookViewId="0">
      <selection activeCell="D25" sqref="D25"/>
    </sheetView>
  </sheetViews>
  <sheetFormatPr defaultRowHeight="18.75" x14ac:dyDescent="0.3"/>
  <cols>
    <col min="1" max="1" width="5.28515625" style="456" customWidth="1"/>
    <col min="2" max="2" width="24.28515625" customWidth="1"/>
    <col min="3" max="3" width="28" customWidth="1"/>
    <col min="4" max="4" width="14.140625" customWidth="1"/>
    <col min="5" max="5" width="12.28515625" customWidth="1"/>
    <col min="6" max="6" width="12.5703125" customWidth="1"/>
    <col min="7" max="7" width="12" customWidth="1"/>
    <col min="8" max="8" width="12.42578125" customWidth="1"/>
    <col min="9" max="9" width="11.28515625" customWidth="1"/>
  </cols>
  <sheetData>
    <row r="3" spans="1:9" ht="21" x14ac:dyDescent="0.3">
      <c r="D3" s="347" t="s">
        <v>198</v>
      </c>
      <c r="F3" s="347"/>
    </row>
    <row r="4" spans="1:9" ht="15" customHeight="1" x14ac:dyDescent="0.3"/>
    <row r="5" spans="1:9" x14ac:dyDescent="0.3">
      <c r="A5" s="454" t="s">
        <v>0</v>
      </c>
      <c r="B5" s="319" t="s">
        <v>199</v>
      </c>
      <c r="C5" s="319" t="s">
        <v>3</v>
      </c>
      <c r="D5" s="319" t="s">
        <v>16</v>
      </c>
      <c r="E5" s="882" t="s">
        <v>8</v>
      </c>
      <c r="F5" s="883"/>
      <c r="G5" s="883"/>
      <c r="H5" s="884"/>
      <c r="I5" s="450" t="s">
        <v>9</v>
      </c>
    </row>
    <row r="6" spans="1:9" x14ac:dyDescent="0.3">
      <c r="A6" s="455"/>
      <c r="B6" s="320"/>
      <c r="C6" s="320"/>
      <c r="D6" s="320"/>
      <c r="E6" s="401" t="s">
        <v>4</v>
      </c>
      <c r="F6" s="409" t="s">
        <v>5</v>
      </c>
      <c r="G6" s="429" t="s">
        <v>6</v>
      </c>
      <c r="H6" s="319" t="s">
        <v>7</v>
      </c>
      <c r="I6" s="320" t="s">
        <v>11</v>
      </c>
    </row>
    <row r="7" spans="1:9" x14ac:dyDescent="0.3">
      <c r="A7" s="454">
        <v>1</v>
      </c>
      <c r="B7" s="317" t="s">
        <v>200</v>
      </c>
      <c r="C7" s="317" t="s">
        <v>201</v>
      </c>
      <c r="D7" s="319" t="s">
        <v>204</v>
      </c>
      <c r="E7" s="401"/>
      <c r="F7" s="409"/>
      <c r="G7" s="429"/>
      <c r="H7" s="319" t="s">
        <v>206</v>
      </c>
      <c r="I7" s="450"/>
    </row>
    <row r="8" spans="1:9" x14ac:dyDescent="0.3">
      <c r="A8" s="457"/>
      <c r="B8" s="318"/>
      <c r="C8" s="318"/>
      <c r="D8" s="321"/>
      <c r="E8" s="407"/>
      <c r="F8" s="412"/>
      <c r="G8" s="428"/>
      <c r="H8" s="321"/>
      <c r="I8" s="458"/>
    </row>
    <row r="9" spans="1:9" x14ac:dyDescent="0.3">
      <c r="A9" s="455">
        <v>2</v>
      </c>
      <c r="B9" s="316" t="s">
        <v>202</v>
      </c>
      <c r="C9" s="316" t="s">
        <v>203</v>
      </c>
      <c r="D9" s="320" t="s">
        <v>205</v>
      </c>
      <c r="E9" s="405">
        <v>0</v>
      </c>
      <c r="F9" s="411">
        <v>0</v>
      </c>
      <c r="G9" s="427">
        <v>0</v>
      </c>
      <c r="H9" s="319" t="s">
        <v>206</v>
      </c>
      <c r="I9" s="451"/>
    </row>
    <row r="10" spans="1:9" x14ac:dyDescent="0.3">
      <c r="A10" s="457"/>
      <c r="B10" s="318"/>
      <c r="C10" s="318"/>
      <c r="D10" s="321"/>
      <c r="E10" s="407"/>
      <c r="F10" s="412"/>
      <c r="G10" s="428"/>
      <c r="H10" s="321"/>
      <c r="I10" s="458"/>
    </row>
    <row r="30" spans="2:7" x14ac:dyDescent="0.3">
      <c r="B30" s="452"/>
      <c r="C30" s="801"/>
      <c r="D30" s="802" t="s">
        <v>4</v>
      </c>
      <c r="E30" s="802" t="s">
        <v>5</v>
      </c>
      <c r="F30" s="802" t="s">
        <v>6</v>
      </c>
      <c r="G30" s="452"/>
    </row>
    <row r="31" spans="2:7" x14ac:dyDescent="0.3">
      <c r="B31" s="452"/>
      <c r="C31" s="803" t="s">
        <v>427</v>
      </c>
      <c r="D31" s="802"/>
      <c r="E31" s="802"/>
      <c r="F31" s="802"/>
      <c r="G31" s="452"/>
    </row>
    <row r="32" spans="2:7" x14ac:dyDescent="0.3">
      <c r="B32" s="452"/>
      <c r="C32" s="803" t="s">
        <v>428</v>
      </c>
      <c r="D32" s="802">
        <v>0</v>
      </c>
      <c r="E32" s="802">
        <v>0</v>
      </c>
      <c r="F32" s="802">
        <v>0</v>
      </c>
      <c r="G32" s="452"/>
    </row>
    <row r="33" spans="2:7" x14ac:dyDescent="0.3">
      <c r="B33" s="452"/>
      <c r="C33" s="452"/>
      <c r="D33" s="452"/>
      <c r="E33" s="452"/>
      <c r="F33" s="452"/>
      <c r="G33" s="452"/>
    </row>
    <row r="34" spans="2:7" x14ac:dyDescent="0.3">
      <c r="B34" s="452"/>
      <c r="C34" s="452"/>
      <c r="D34" s="452"/>
      <c r="E34" s="452"/>
      <c r="F34" s="452"/>
      <c r="G34" s="452"/>
    </row>
  </sheetData>
  <mergeCells count="1">
    <mergeCell ref="E5:H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FF"/>
  </sheetPr>
  <dimension ref="A3:W83"/>
  <sheetViews>
    <sheetView view="pageBreakPreview" topLeftCell="I56" zoomScaleNormal="120" zoomScaleSheetLayoutView="100" workbookViewId="0">
      <selection activeCell="P75" sqref="P75"/>
    </sheetView>
  </sheetViews>
  <sheetFormatPr defaultRowHeight="18.75" x14ac:dyDescent="0.3"/>
  <cols>
    <col min="1" max="1" width="4.85546875" style="170" customWidth="1"/>
    <col min="2" max="2" width="12.7109375" customWidth="1"/>
    <col min="3" max="3" width="15.28515625" customWidth="1"/>
    <col min="4" max="4" width="11.5703125" customWidth="1"/>
    <col min="5" max="5" width="7.28515625" customWidth="1"/>
    <col min="6" max="6" width="8" customWidth="1"/>
    <col min="7" max="7" width="7.140625" customWidth="1"/>
    <col min="8" max="9" width="8" customWidth="1"/>
    <col min="10" max="10" width="7.5703125" style="466" customWidth="1"/>
    <col min="11" max="12" width="8.28515625" customWidth="1"/>
    <col min="13" max="13" width="8" customWidth="1"/>
    <col min="14" max="14" width="7.85546875" customWidth="1"/>
    <col min="15" max="15" width="8.7109375" customWidth="1"/>
    <col min="16" max="16" width="7.5703125" customWidth="1"/>
    <col min="17" max="17" width="6.5703125" customWidth="1"/>
  </cols>
  <sheetData>
    <row r="3" spans="1:17" ht="21" x14ac:dyDescent="0.3">
      <c r="E3" s="347"/>
      <c r="I3" s="347" t="s">
        <v>216</v>
      </c>
    </row>
    <row r="5" spans="1:17" s="170" customFormat="1" x14ac:dyDescent="0.3">
      <c r="A5" s="319" t="s">
        <v>0</v>
      </c>
      <c r="B5" s="4" t="s">
        <v>218</v>
      </c>
      <c r="C5" s="319" t="s">
        <v>3</v>
      </c>
      <c r="D5" s="319" t="s">
        <v>16</v>
      </c>
      <c r="E5" s="379"/>
      <c r="F5" s="351"/>
      <c r="G5" s="435"/>
      <c r="H5" s="386"/>
      <c r="I5" s="351"/>
      <c r="J5" s="467"/>
      <c r="K5" s="351" t="s">
        <v>8</v>
      </c>
      <c r="L5" s="351"/>
      <c r="M5" s="435"/>
      <c r="N5" s="351"/>
      <c r="O5" s="351"/>
      <c r="P5" s="439"/>
      <c r="Q5" s="319" t="s">
        <v>9</v>
      </c>
    </row>
    <row r="6" spans="1:17" x14ac:dyDescent="0.3">
      <c r="A6" s="320"/>
      <c r="B6" s="9" t="s">
        <v>164</v>
      </c>
      <c r="C6" s="316"/>
      <c r="D6" s="316"/>
      <c r="E6" s="385"/>
      <c r="F6" s="383" t="s">
        <v>4</v>
      </c>
      <c r="G6" s="436"/>
      <c r="H6" s="377"/>
      <c r="I6" s="387" t="s">
        <v>5</v>
      </c>
      <c r="J6" s="468"/>
      <c r="K6" s="378"/>
      <c r="L6" s="384" t="s">
        <v>6</v>
      </c>
      <c r="M6" s="437"/>
      <c r="N6" s="350"/>
      <c r="O6" s="351" t="s">
        <v>7</v>
      </c>
      <c r="P6" s="439"/>
      <c r="Q6" s="320" t="s">
        <v>11</v>
      </c>
    </row>
    <row r="7" spans="1:17" x14ac:dyDescent="0.3">
      <c r="A7" s="320"/>
      <c r="B7" s="9" t="s">
        <v>219</v>
      </c>
      <c r="C7" s="316"/>
      <c r="D7" s="316"/>
      <c r="E7" s="388" t="s">
        <v>38</v>
      </c>
      <c r="F7" s="388" t="s">
        <v>38</v>
      </c>
      <c r="G7" s="434" t="s">
        <v>35</v>
      </c>
      <c r="H7" s="392" t="s">
        <v>38</v>
      </c>
      <c r="I7" s="392" t="s">
        <v>38</v>
      </c>
      <c r="J7" s="469" t="s">
        <v>35</v>
      </c>
      <c r="K7" s="394" t="s">
        <v>38</v>
      </c>
      <c r="L7" s="394" t="s">
        <v>38</v>
      </c>
      <c r="M7" s="438" t="s">
        <v>35</v>
      </c>
      <c r="N7" s="397" t="s">
        <v>38</v>
      </c>
      <c r="O7" s="397" t="s">
        <v>38</v>
      </c>
      <c r="P7" s="440" t="s">
        <v>35</v>
      </c>
      <c r="Q7" s="320"/>
    </row>
    <row r="8" spans="1:17" ht="21" x14ac:dyDescent="0.35">
      <c r="A8" s="321"/>
      <c r="B8" s="5" t="s">
        <v>220</v>
      </c>
      <c r="C8" s="318"/>
      <c r="D8" s="318"/>
      <c r="E8" s="389" t="s">
        <v>76</v>
      </c>
      <c r="F8" s="389" t="s">
        <v>181</v>
      </c>
      <c r="G8" s="390"/>
      <c r="H8" s="393" t="s">
        <v>76</v>
      </c>
      <c r="I8" s="393" t="s">
        <v>181</v>
      </c>
      <c r="J8" s="470"/>
      <c r="K8" s="395" t="s">
        <v>76</v>
      </c>
      <c r="L8" s="395" t="s">
        <v>181</v>
      </c>
      <c r="M8" s="396"/>
      <c r="N8" s="398" t="s">
        <v>76</v>
      </c>
      <c r="O8" s="398" t="s">
        <v>181</v>
      </c>
      <c r="P8" s="399"/>
      <c r="Q8" s="321"/>
    </row>
    <row r="9" spans="1:17" x14ac:dyDescent="0.3">
      <c r="A9" s="319">
        <v>1</v>
      </c>
      <c r="B9" s="317" t="s">
        <v>211</v>
      </c>
      <c r="C9" s="317" t="s">
        <v>209</v>
      </c>
      <c r="D9" s="319" t="s">
        <v>223</v>
      </c>
      <c r="E9" s="375"/>
      <c r="F9" s="475" t="s">
        <v>134</v>
      </c>
      <c r="G9" s="376"/>
      <c r="H9" s="319">
        <v>38</v>
      </c>
      <c r="I9" s="319">
        <v>23</v>
      </c>
      <c r="J9" s="473">
        <f>I9/H9*100</f>
        <v>60.526315789473685</v>
      </c>
      <c r="K9" s="319">
        <v>37</v>
      </c>
      <c r="L9" s="319">
        <v>37</v>
      </c>
      <c r="M9" s="478">
        <f>L9/K9*100</f>
        <v>100</v>
      </c>
      <c r="N9" s="319"/>
      <c r="O9" s="319" t="s">
        <v>206</v>
      </c>
      <c r="P9" s="319"/>
      <c r="Q9" s="319"/>
    </row>
    <row r="10" spans="1:17" x14ac:dyDescent="0.3">
      <c r="A10" s="356">
        <v>2</v>
      </c>
      <c r="B10" s="348" t="s">
        <v>212</v>
      </c>
      <c r="C10" s="316" t="s">
        <v>210</v>
      </c>
      <c r="D10" s="316"/>
      <c r="E10" s="356">
        <v>3</v>
      </c>
      <c r="F10" s="356">
        <v>3</v>
      </c>
      <c r="G10" s="476">
        <f>F10/E10*100</f>
        <v>100</v>
      </c>
      <c r="H10" s="356">
        <v>3</v>
      </c>
      <c r="I10" s="356">
        <v>3</v>
      </c>
      <c r="J10" s="473">
        <f t="shared" ref="J10:J14" si="0">I10/H10*100</f>
        <v>100</v>
      </c>
      <c r="K10" s="356">
        <v>3</v>
      </c>
      <c r="L10" s="356">
        <v>3</v>
      </c>
      <c r="M10" s="478">
        <f t="shared" ref="M10:M14" si="1">L10/K10*100</f>
        <v>100</v>
      </c>
      <c r="N10" s="356"/>
      <c r="O10" s="319" t="s">
        <v>206</v>
      </c>
      <c r="P10" s="356"/>
      <c r="Q10" s="356"/>
    </row>
    <row r="11" spans="1:17" x14ac:dyDescent="0.3">
      <c r="A11" s="356">
        <v>3</v>
      </c>
      <c r="B11" s="348" t="s">
        <v>213</v>
      </c>
      <c r="C11" s="316"/>
      <c r="D11" s="316"/>
      <c r="E11" s="356">
        <v>10</v>
      </c>
      <c r="F11" s="356">
        <v>10</v>
      </c>
      <c r="G11" s="476">
        <f t="shared" ref="G11:G14" si="2">F11/E11*100</f>
        <v>100</v>
      </c>
      <c r="H11" s="356">
        <v>10</v>
      </c>
      <c r="I11" s="356">
        <v>10</v>
      </c>
      <c r="J11" s="473">
        <f t="shared" si="0"/>
        <v>100</v>
      </c>
      <c r="K11" s="356">
        <v>10</v>
      </c>
      <c r="L11" s="356">
        <v>10</v>
      </c>
      <c r="M11" s="478">
        <f t="shared" si="1"/>
        <v>100</v>
      </c>
      <c r="N11" s="356"/>
      <c r="O11" s="319" t="s">
        <v>206</v>
      </c>
      <c r="P11" s="356"/>
      <c r="Q11" s="356"/>
    </row>
    <row r="12" spans="1:17" x14ac:dyDescent="0.3">
      <c r="A12" s="356">
        <v>4</v>
      </c>
      <c r="B12" s="348" t="s">
        <v>214</v>
      </c>
      <c r="C12" s="316"/>
      <c r="D12" s="316"/>
      <c r="E12" s="356">
        <v>3</v>
      </c>
      <c r="F12" s="356">
        <v>3</v>
      </c>
      <c r="G12" s="476">
        <f t="shared" si="2"/>
        <v>100</v>
      </c>
      <c r="H12" s="356">
        <v>4</v>
      </c>
      <c r="I12" s="356">
        <v>4</v>
      </c>
      <c r="J12" s="473">
        <f t="shared" si="0"/>
        <v>100</v>
      </c>
      <c r="K12" s="356">
        <v>3</v>
      </c>
      <c r="L12" s="356">
        <v>3</v>
      </c>
      <c r="M12" s="478">
        <f t="shared" si="1"/>
        <v>100</v>
      </c>
      <c r="N12" s="356"/>
      <c r="O12" s="319" t="s">
        <v>206</v>
      </c>
      <c r="P12" s="356"/>
      <c r="Q12" s="356"/>
    </row>
    <row r="13" spans="1:17" x14ac:dyDescent="0.3">
      <c r="A13" s="356">
        <v>5</v>
      </c>
      <c r="B13" s="317" t="s">
        <v>215</v>
      </c>
      <c r="C13" s="316"/>
      <c r="D13" s="316"/>
      <c r="E13" s="319">
        <v>137</v>
      </c>
      <c r="F13" s="319">
        <v>133</v>
      </c>
      <c r="G13" s="476">
        <f t="shared" si="2"/>
        <v>97.080291970802918</v>
      </c>
      <c r="H13" s="319">
        <v>125</v>
      </c>
      <c r="I13" s="319">
        <v>121</v>
      </c>
      <c r="J13" s="473">
        <f t="shared" si="0"/>
        <v>96.8</v>
      </c>
      <c r="K13" s="319">
        <v>119</v>
      </c>
      <c r="L13" s="319">
        <v>117</v>
      </c>
      <c r="M13" s="478">
        <f t="shared" si="1"/>
        <v>98.319327731092429</v>
      </c>
      <c r="N13" s="319"/>
      <c r="O13" s="319" t="s">
        <v>206</v>
      </c>
      <c r="P13" s="319"/>
      <c r="Q13" s="319"/>
    </row>
    <row r="14" spans="1:17" x14ac:dyDescent="0.3">
      <c r="A14" s="356"/>
      <c r="B14" s="356" t="s">
        <v>95</v>
      </c>
      <c r="C14" s="348"/>
      <c r="D14" s="348"/>
      <c r="E14" s="356">
        <f>SUM(E10:E13)</f>
        <v>153</v>
      </c>
      <c r="F14" s="356">
        <f>SUM(F10:F13)</f>
        <v>149</v>
      </c>
      <c r="G14" s="477">
        <f t="shared" si="2"/>
        <v>97.385620915032675</v>
      </c>
      <c r="H14" s="356">
        <f>SUM(H9:H13)</f>
        <v>180</v>
      </c>
      <c r="I14" s="356">
        <f>SUM(I9:I13)</f>
        <v>161</v>
      </c>
      <c r="J14" s="474">
        <f t="shared" si="0"/>
        <v>89.444444444444443</v>
      </c>
      <c r="K14" s="356">
        <f>SUM(K9:K13)</f>
        <v>172</v>
      </c>
      <c r="L14" s="356">
        <f>SUM(L9:L13)</f>
        <v>170</v>
      </c>
      <c r="M14" s="479">
        <f t="shared" si="1"/>
        <v>98.837209302325576</v>
      </c>
      <c r="N14" s="356"/>
      <c r="O14" s="356" t="s">
        <v>206</v>
      </c>
      <c r="P14" s="356"/>
      <c r="Q14" s="356"/>
    </row>
    <row r="15" spans="1:17" x14ac:dyDescent="0.3">
      <c r="A15" s="443"/>
      <c r="B15" s="453"/>
      <c r="C15" s="453"/>
      <c r="D15" s="453"/>
      <c r="E15" s="443"/>
      <c r="F15" s="443"/>
      <c r="G15" s="443"/>
      <c r="H15" s="443"/>
      <c r="I15" s="443"/>
      <c r="J15" s="471"/>
      <c r="K15" s="443"/>
      <c r="L15" s="443"/>
      <c r="M15" s="443"/>
      <c r="N15" s="443"/>
      <c r="O15" s="443"/>
      <c r="P15" s="443"/>
      <c r="Q15" s="443"/>
    </row>
    <row r="16" spans="1:17" x14ac:dyDescent="0.3">
      <c r="A16" s="444"/>
      <c r="B16" s="452"/>
      <c r="C16" s="452"/>
      <c r="E16" s="444" t="s">
        <v>4</v>
      </c>
      <c r="F16" s="444" t="s">
        <v>5</v>
      </c>
      <c r="G16" s="444" t="s">
        <v>6</v>
      </c>
      <c r="H16" s="444"/>
      <c r="I16" s="444"/>
      <c r="J16" s="472"/>
      <c r="K16" s="444"/>
      <c r="L16" s="444"/>
      <c r="M16" s="444"/>
      <c r="N16" s="444"/>
      <c r="O16" s="444"/>
      <c r="P16" s="444"/>
      <c r="Q16" s="444"/>
    </row>
    <row r="17" spans="1:17" x14ac:dyDescent="0.3">
      <c r="A17" s="444"/>
      <c r="B17" s="452"/>
      <c r="C17" s="452"/>
      <c r="D17" s="452" t="s">
        <v>211</v>
      </c>
      <c r="E17" s="444"/>
      <c r="F17" s="444">
        <v>60.53</v>
      </c>
      <c r="G17" s="444">
        <v>100</v>
      </c>
      <c r="H17" s="444"/>
      <c r="I17" s="444"/>
      <c r="J17" s="472"/>
      <c r="K17" s="444"/>
      <c r="L17" s="444"/>
      <c r="M17" s="444"/>
      <c r="N17" s="444"/>
      <c r="O17" s="444"/>
      <c r="P17" s="444"/>
      <c r="Q17" s="444"/>
    </row>
    <row r="18" spans="1:17" x14ac:dyDescent="0.3">
      <c r="A18" s="444"/>
      <c r="B18" s="452"/>
      <c r="C18" s="452"/>
      <c r="D18" s="452" t="s">
        <v>212</v>
      </c>
      <c r="E18" s="444">
        <v>100</v>
      </c>
      <c r="F18" s="444">
        <v>100</v>
      </c>
      <c r="G18" s="444">
        <v>100</v>
      </c>
      <c r="H18" s="444"/>
      <c r="I18" s="444"/>
      <c r="J18" s="472"/>
      <c r="K18" s="444"/>
      <c r="L18" s="444"/>
      <c r="M18" s="444"/>
      <c r="N18" s="444"/>
      <c r="O18" s="444"/>
      <c r="P18" s="444"/>
      <c r="Q18" s="444"/>
    </row>
    <row r="19" spans="1:17" x14ac:dyDescent="0.3">
      <c r="A19" s="444"/>
      <c r="B19" s="452"/>
      <c r="C19" s="452"/>
      <c r="D19" s="452" t="s">
        <v>213</v>
      </c>
      <c r="E19" s="444">
        <v>100</v>
      </c>
      <c r="F19" s="444">
        <v>100</v>
      </c>
      <c r="G19" s="444">
        <v>100</v>
      </c>
      <c r="H19" s="444"/>
      <c r="I19" s="444"/>
      <c r="J19" s="472"/>
      <c r="K19" s="444"/>
      <c r="L19" s="444"/>
      <c r="M19" s="444"/>
      <c r="N19" s="444"/>
      <c r="O19" s="444"/>
      <c r="P19" s="444"/>
      <c r="Q19" s="444"/>
    </row>
    <row r="20" spans="1:17" x14ac:dyDescent="0.3">
      <c r="A20" s="444"/>
      <c r="B20" s="452"/>
      <c r="C20" s="452"/>
      <c r="D20" s="452" t="s">
        <v>214</v>
      </c>
      <c r="E20" s="444">
        <v>100</v>
      </c>
      <c r="F20" s="444">
        <v>100</v>
      </c>
      <c r="G20" s="444">
        <v>100</v>
      </c>
      <c r="H20" s="444"/>
      <c r="I20" s="444"/>
      <c r="J20" s="472"/>
      <c r="K20" s="444"/>
      <c r="L20" s="444"/>
      <c r="M20" s="444"/>
      <c r="N20" s="444"/>
      <c r="O20" s="444"/>
      <c r="P20" s="444"/>
      <c r="Q20" s="444"/>
    </row>
    <row r="21" spans="1:17" x14ac:dyDescent="0.3">
      <c r="A21" s="444"/>
      <c r="B21" s="452"/>
      <c r="C21" s="452"/>
      <c r="D21" s="452" t="s">
        <v>215</v>
      </c>
      <c r="E21" s="444">
        <v>97.08</v>
      </c>
      <c r="F21" s="444">
        <v>96.8</v>
      </c>
      <c r="G21" s="444">
        <v>98.32</v>
      </c>
      <c r="H21" s="444"/>
      <c r="I21" s="444"/>
      <c r="J21" s="472"/>
      <c r="K21" s="444"/>
      <c r="L21" s="444"/>
      <c r="M21" s="444"/>
      <c r="N21" s="444"/>
      <c r="O21" s="444"/>
      <c r="P21" s="444"/>
      <c r="Q21" s="444"/>
    </row>
    <row r="22" spans="1:17" x14ac:dyDescent="0.3">
      <c r="A22" s="444"/>
      <c r="B22" s="452"/>
      <c r="C22" s="452"/>
      <c r="D22" s="463" t="s">
        <v>95</v>
      </c>
      <c r="E22" s="444">
        <v>97.39</v>
      </c>
      <c r="F22" s="444">
        <v>89.44</v>
      </c>
      <c r="G22" s="444">
        <v>98.84</v>
      </c>
      <c r="H22" s="444"/>
      <c r="I22" s="444"/>
      <c r="J22" s="472"/>
      <c r="K22" s="444"/>
      <c r="L22" s="444"/>
      <c r="M22" s="444"/>
      <c r="N22" s="444"/>
      <c r="O22" s="444"/>
      <c r="P22" s="444"/>
      <c r="Q22" s="444"/>
    </row>
    <row r="30" spans="1:17" ht="21" x14ac:dyDescent="0.3">
      <c r="E30" s="347"/>
      <c r="I30" s="347" t="s">
        <v>261</v>
      </c>
    </row>
    <row r="31" spans="1:17" ht="14.25" customHeight="1" x14ac:dyDescent="0.3"/>
    <row r="32" spans="1:17" s="170" customFormat="1" x14ac:dyDescent="0.3">
      <c r="A32" s="319" t="s">
        <v>0</v>
      </c>
      <c r="B32" s="319" t="s">
        <v>162</v>
      </c>
      <c r="C32" s="319" t="s">
        <v>3</v>
      </c>
      <c r="D32" s="319" t="s">
        <v>16</v>
      </c>
      <c r="E32" s="379"/>
      <c r="F32" s="351"/>
      <c r="G32" s="435"/>
      <c r="H32" s="386"/>
      <c r="I32" s="351"/>
      <c r="J32" s="467"/>
      <c r="K32" s="351" t="s">
        <v>8</v>
      </c>
      <c r="L32" s="351"/>
      <c r="M32" s="435"/>
      <c r="N32" s="351"/>
      <c r="O32" s="351"/>
      <c r="P32" s="439"/>
      <c r="Q32" s="319" t="s">
        <v>9</v>
      </c>
    </row>
    <row r="33" spans="1:17" x14ac:dyDescent="0.3">
      <c r="A33" s="320"/>
      <c r="B33" s="320" t="s">
        <v>217</v>
      </c>
      <c r="C33" s="316"/>
      <c r="D33" s="316"/>
      <c r="E33" s="385"/>
      <c r="F33" s="383" t="s">
        <v>4</v>
      </c>
      <c r="G33" s="436"/>
      <c r="H33" s="377"/>
      <c r="I33" s="387" t="s">
        <v>5</v>
      </c>
      <c r="J33" s="468"/>
      <c r="K33" s="378"/>
      <c r="L33" s="384" t="s">
        <v>6</v>
      </c>
      <c r="M33" s="437"/>
      <c r="N33" s="350"/>
      <c r="O33" s="351" t="s">
        <v>7</v>
      </c>
      <c r="P33" s="439"/>
      <c r="Q33" s="320" t="s">
        <v>11</v>
      </c>
    </row>
    <row r="34" spans="1:17" x14ac:dyDescent="0.3">
      <c r="A34" s="320"/>
      <c r="B34" s="316"/>
      <c r="C34" s="316"/>
      <c r="D34" s="316"/>
      <c r="E34" s="388" t="s">
        <v>38</v>
      </c>
      <c r="F34" s="388" t="s">
        <v>38</v>
      </c>
      <c r="G34" s="434" t="s">
        <v>35</v>
      </c>
      <c r="H34" s="392" t="s">
        <v>38</v>
      </c>
      <c r="I34" s="392" t="s">
        <v>38</v>
      </c>
      <c r="J34" s="469" t="s">
        <v>35</v>
      </c>
      <c r="K34" s="394" t="s">
        <v>38</v>
      </c>
      <c r="L34" s="394" t="s">
        <v>38</v>
      </c>
      <c r="M34" s="438" t="s">
        <v>35</v>
      </c>
      <c r="N34" s="397" t="s">
        <v>38</v>
      </c>
      <c r="O34" s="397" t="s">
        <v>38</v>
      </c>
      <c r="P34" s="440" t="s">
        <v>35</v>
      </c>
      <c r="Q34" s="320"/>
    </row>
    <row r="35" spans="1:17" ht="21" x14ac:dyDescent="0.35">
      <c r="A35" s="321"/>
      <c r="B35" s="318"/>
      <c r="C35" s="318"/>
      <c r="D35" s="318"/>
      <c r="E35" s="389" t="s">
        <v>76</v>
      </c>
      <c r="F35" s="389" t="s">
        <v>181</v>
      </c>
      <c r="G35" s="390"/>
      <c r="H35" s="393" t="s">
        <v>76</v>
      </c>
      <c r="I35" s="393" t="s">
        <v>181</v>
      </c>
      <c r="J35" s="470"/>
      <c r="K35" s="395" t="s">
        <v>76</v>
      </c>
      <c r="L35" s="395" t="s">
        <v>181</v>
      </c>
      <c r="M35" s="396"/>
      <c r="N35" s="398" t="s">
        <v>76</v>
      </c>
      <c r="O35" s="398" t="s">
        <v>181</v>
      </c>
      <c r="P35" s="399"/>
      <c r="Q35" s="321"/>
    </row>
    <row r="36" spans="1:17" x14ac:dyDescent="0.3">
      <c r="A36" s="319">
        <v>1</v>
      </c>
      <c r="B36" s="348" t="s">
        <v>212</v>
      </c>
      <c r="C36" s="317" t="s">
        <v>221</v>
      </c>
      <c r="D36" s="319" t="s">
        <v>222</v>
      </c>
      <c r="E36" s="319">
        <v>1</v>
      </c>
      <c r="F36" s="319">
        <v>1</v>
      </c>
      <c r="G36" s="476">
        <f>F36/E36*100</f>
        <v>100</v>
      </c>
      <c r="H36" s="319">
        <v>1</v>
      </c>
      <c r="I36" s="319">
        <v>1</v>
      </c>
      <c r="J36" s="473">
        <f>I36/H36*100</f>
        <v>100</v>
      </c>
      <c r="K36" s="319">
        <v>1</v>
      </c>
      <c r="L36" s="319">
        <v>1</v>
      </c>
      <c r="M36" s="480">
        <f>L36/K36*100</f>
        <v>100</v>
      </c>
      <c r="N36" s="319"/>
      <c r="O36" s="319" t="s">
        <v>206</v>
      </c>
      <c r="P36" s="319"/>
      <c r="Q36" s="319" t="s">
        <v>21</v>
      </c>
    </row>
    <row r="37" spans="1:17" x14ac:dyDescent="0.3">
      <c r="A37" s="356">
        <v>2</v>
      </c>
      <c r="B37" s="348" t="s">
        <v>213</v>
      </c>
      <c r="C37" s="316" t="s">
        <v>217</v>
      </c>
      <c r="D37" s="316"/>
      <c r="E37" s="356">
        <v>1</v>
      </c>
      <c r="F37" s="356">
        <v>1</v>
      </c>
      <c r="G37" s="476">
        <f>F37/E37*100</f>
        <v>100</v>
      </c>
      <c r="H37" s="356">
        <v>1</v>
      </c>
      <c r="I37" s="356">
        <v>1</v>
      </c>
      <c r="J37" s="473">
        <f t="shared" ref="J37:J40" si="3">I37/H37*100</f>
        <v>100</v>
      </c>
      <c r="K37" s="356">
        <v>1</v>
      </c>
      <c r="L37" s="356">
        <v>1</v>
      </c>
      <c r="M37" s="480">
        <f t="shared" ref="M37:M40" si="4">L37/K37*100</f>
        <v>100</v>
      </c>
      <c r="N37" s="356"/>
      <c r="O37" s="319" t="s">
        <v>206</v>
      </c>
      <c r="P37" s="356"/>
      <c r="Q37" s="356" t="s">
        <v>21</v>
      </c>
    </row>
    <row r="38" spans="1:17" x14ac:dyDescent="0.3">
      <c r="A38" s="356">
        <v>3</v>
      </c>
      <c r="B38" s="348" t="s">
        <v>214</v>
      </c>
      <c r="C38" s="316" t="s">
        <v>210</v>
      </c>
      <c r="D38" s="316"/>
      <c r="E38" s="356">
        <v>1</v>
      </c>
      <c r="F38" s="356">
        <v>1</v>
      </c>
      <c r="G38" s="476">
        <f t="shared" ref="G38:G40" si="5">F38/E38*100</f>
        <v>100</v>
      </c>
      <c r="H38" s="356">
        <v>1</v>
      </c>
      <c r="I38" s="356">
        <v>1</v>
      </c>
      <c r="J38" s="473">
        <f t="shared" si="3"/>
        <v>100</v>
      </c>
      <c r="K38" s="356">
        <v>1</v>
      </c>
      <c r="L38" s="356">
        <v>1</v>
      </c>
      <c r="M38" s="480">
        <f t="shared" si="4"/>
        <v>100</v>
      </c>
      <c r="N38" s="356"/>
      <c r="O38" s="319" t="s">
        <v>206</v>
      </c>
      <c r="P38" s="356"/>
      <c r="Q38" s="356" t="s">
        <v>21</v>
      </c>
    </row>
    <row r="39" spans="1:17" x14ac:dyDescent="0.3">
      <c r="A39" s="356">
        <v>4</v>
      </c>
      <c r="B39" s="317" t="s">
        <v>215</v>
      </c>
      <c r="C39" s="316"/>
      <c r="D39" s="316"/>
      <c r="E39" s="356">
        <v>1</v>
      </c>
      <c r="F39" s="356">
        <v>1</v>
      </c>
      <c r="G39" s="476">
        <f t="shared" si="5"/>
        <v>100</v>
      </c>
      <c r="H39" s="356">
        <v>1</v>
      </c>
      <c r="I39" s="356">
        <v>1</v>
      </c>
      <c r="J39" s="473">
        <f t="shared" si="3"/>
        <v>100</v>
      </c>
      <c r="K39" s="356">
        <v>1</v>
      </c>
      <c r="L39" s="356">
        <v>1</v>
      </c>
      <c r="M39" s="480">
        <f t="shared" si="4"/>
        <v>100</v>
      </c>
      <c r="N39" s="356"/>
      <c r="O39" s="319" t="s">
        <v>206</v>
      </c>
      <c r="P39" s="356"/>
      <c r="Q39" s="356" t="s">
        <v>21</v>
      </c>
    </row>
    <row r="40" spans="1:17" x14ac:dyDescent="0.3">
      <c r="A40" s="356"/>
      <c r="B40" s="356" t="s">
        <v>95</v>
      </c>
      <c r="C40" s="348"/>
      <c r="D40" s="348"/>
      <c r="E40" s="356">
        <f>SUM(E36:E39)</f>
        <v>4</v>
      </c>
      <c r="F40" s="356">
        <f>SUM(F36:F39)</f>
        <v>4</v>
      </c>
      <c r="G40" s="477">
        <f t="shared" si="5"/>
        <v>100</v>
      </c>
      <c r="H40" s="356">
        <f>SUM(H36:H39)</f>
        <v>4</v>
      </c>
      <c r="I40" s="356">
        <f>SUM(I36:I39)</f>
        <v>4</v>
      </c>
      <c r="J40" s="474">
        <f t="shared" si="3"/>
        <v>100</v>
      </c>
      <c r="K40" s="356">
        <f>SUM(K36:K39)</f>
        <v>4</v>
      </c>
      <c r="L40" s="356">
        <f>SUM(L36:L39)</f>
        <v>4</v>
      </c>
      <c r="M40" s="481">
        <f t="shared" si="4"/>
        <v>100</v>
      </c>
      <c r="N40" s="356"/>
      <c r="O40" s="356" t="s">
        <v>206</v>
      </c>
      <c r="P40" s="356"/>
      <c r="Q40" s="356" t="s">
        <v>21</v>
      </c>
    </row>
    <row r="43" spans="1:17" x14ac:dyDescent="0.3">
      <c r="E43" s="444" t="s">
        <v>4</v>
      </c>
      <c r="F43" s="444" t="s">
        <v>5</v>
      </c>
      <c r="G43" s="444" t="s">
        <v>6</v>
      </c>
    </row>
    <row r="44" spans="1:17" x14ac:dyDescent="0.3">
      <c r="D44" s="452" t="s">
        <v>212</v>
      </c>
      <c r="E44" s="444">
        <v>100</v>
      </c>
      <c r="F44" s="444">
        <v>100</v>
      </c>
      <c r="G44" s="444">
        <v>100</v>
      </c>
    </row>
    <row r="45" spans="1:17" x14ac:dyDescent="0.3">
      <c r="D45" s="452" t="s">
        <v>213</v>
      </c>
      <c r="E45" s="444">
        <v>100</v>
      </c>
      <c r="F45" s="444">
        <v>100</v>
      </c>
      <c r="G45" s="444">
        <v>100</v>
      </c>
    </row>
    <row r="46" spans="1:17" x14ac:dyDescent="0.3">
      <c r="D46" s="452" t="s">
        <v>214</v>
      </c>
      <c r="E46" s="444">
        <v>100</v>
      </c>
      <c r="F46" s="444">
        <v>100</v>
      </c>
      <c r="G46" s="444">
        <v>100</v>
      </c>
    </row>
    <row r="47" spans="1:17" x14ac:dyDescent="0.3">
      <c r="D47" s="452" t="s">
        <v>215</v>
      </c>
      <c r="E47" s="444">
        <v>100</v>
      </c>
      <c r="F47" s="444">
        <v>100</v>
      </c>
      <c r="G47" s="444">
        <v>100</v>
      </c>
    </row>
    <row r="48" spans="1:17" x14ac:dyDescent="0.3">
      <c r="D48" s="463" t="s">
        <v>95</v>
      </c>
      <c r="E48" s="444">
        <v>100</v>
      </c>
      <c r="F48" s="444">
        <v>100</v>
      </c>
      <c r="G48" s="444">
        <v>100</v>
      </c>
    </row>
    <row r="57" spans="1:23" ht="21" x14ac:dyDescent="0.3">
      <c r="E57" s="347"/>
      <c r="I57" s="347" t="s">
        <v>260</v>
      </c>
    </row>
    <row r="58" spans="1:23" ht="14.25" customHeight="1" x14ac:dyDescent="0.3"/>
    <row r="59" spans="1:23" s="170" customFormat="1" x14ac:dyDescent="0.3">
      <c r="A59" s="319" t="s">
        <v>0</v>
      </c>
      <c r="B59" s="319" t="s">
        <v>208</v>
      </c>
      <c r="C59" s="319" t="s">
        <v>3</v>
      </c>
      <c r="D59" s="319" t="s">
        <v>16</v>
      </c>
      <c r="E59" s="379"/>
      <c r="F59" s="351"/>
      <c r="G59" s="435"/>
      <c r="H59" s="386"/>
      <c r="I59" s="351"/>
      <c r="J59" s="467"/>
      <c r="K59" s="351" t="s">
        <v>8</v>
      </c>
      <c r="L59" s="351"/>
      <c r="M59" s="435"/>
      <c r="N59" s="351"/>
      <c r="O59" s="351"/>
      <c r="P59" s="439"/>
      <c r="Q59" s="319" t="s">
        <v>9</v>
      </c>
      <c r="U59" s="170" t="s">
        <v>4</v>
      </c>
      <c r="V59" s="170" t="s">
        <v>5</v>
      </c>
      <c r="W59" s="170" t="s">
        <v>6</v>
      </c>
    </row>
    <row r="60" spans="1:23" x14ac:dyDescent="0.3">
      <c r="A60" s="320"/>
      <c r="B60" s="320"/>
      <c r="C60" s="316"/>
      <c r="D60" s="316"/>
      <c r="E60" s="385"/>
      <c r="F60" s="383" t="s">
        <v>4</v>
      </c>
      <c r="G60" s="436"/>
      <c r="H60" s="377"/>
      <c r="I60" s="387" t="s">
        <v>5</v>
      </c>
      <c r="J60" s="468"/>
      <c r="K60" s="378"/>
      <c r="L60" s="384" t="s">
        <v>6</v>
      </c>
      <c r="M60" s="437"/>
      <c r="N60" s="350"/>
      <c r="O60" s="351" t="s">
        <v>7</v>
      </c>
      <c r="P60" s="439"/>
      <c r="Q60" s="320" t="s">
        <v>11</v>
      </c>
      <c r="T60" s="452" t="s">
        <v>226</v>
      </c>
      <c r="U60" s="170"/>
      <c r="V60" s="170"/>
      <c r="W60" s="170"/>
    </row>
    <row r="61" spans="1:23" x14ac:dyDescent="0.3">
      <c r="A61" s="320"/>
      <c r="B61" s="316"/>
      <c r="C61" s="316"/>
      <c r="D61" s="316"/>
      <c r="E61" s="388" t="s">
        <v>38</v>
      </c>
      <c r="F61" s="388" t="s">
        <v>38</v>
      </c>
      <c r="G61" s="434" t="s">
        <v>35</v>
      </c>
      <c r="H61" s="392" t="s">
        <v>38</v>
      </c>
      <c r="I61" s="392" t="s">
        <v>38</v>
      </c>
      <c r="J61" s="469" t="s">
        <v>35</v>
      </c>
      <c r="K61" s="394" t="s">
        <v>38</v>
      </c>
      <c r="L61" s="394" t="s">
        <v>38</v>
      </c>
      <c r="M61" s="438" t="s">
        <v>35</v>
      </c>
      <c r="N61" s="397" t="s">
        <v>38</v>
      </c>
      <c r="O61" s="397" t="s">
        <v>38</v>
      </c>
      <c r="P61" s="440" t="s">
        <v>35</v>
      </c>
      <c r="Q61" s="320"/>
      <c r="T61" s="452" t="s">
        <v>227</v>
      </c>
      <c r="U61" s="170"/>
      <c r="V61" s="170"/>
      <c r="W61" s="170"/>
    </row>
    <row r="62" spans="1:23" ht="21" x14ac:dyDescent="0.35">
      <c r="A62" s="321"/>
      <c r="B62" s="318"/>
      <c r="C62" s="318"/>
      <c r="D62" s="318"/>
      <c r="E62" s="389" t="s">
        <v>76</v>
      </c>
      <c r="F62" s="389" t="s">
        <v>181</v>
      </c>
      <c r="G62" s="390"/>
      <c r="H62" s="393" t="s">
        <v>76</v>
      </c>
      <c r="I62" s="393" t="s">
        <v>181</v>
      </c>
      <c r="J62" s="470"/>
      <c r="K62" s="395" t="s">
        <v>76</v>
      </c>
      <c r="L62" s="395" t="s">
        <v>181</v>
      </c>
      <c r="M62" s="396"/>
      <c r="N62" s="398" t="s">
        <v>76</v>
      </c>
      <c r="O62" s="398" t="s">
        <v>181</v>
      </c>
      <c r="P62" s="399"/>
      <c r="Q62" s="321"/>
      <c r="T62" s="452" t="s">
        <v>228</v>
      </c>
      <c r="U62" s="170"/>
      <c r="V62" s="170"/>
      <c r="W62" s="170"/>
    </row>
    <row r="63" spans="1:23" x14ac:dyDescent="0.3">
      <c r="A63" s="319">
        <v>1</v>
      </c>
      <c r="B63" s="348" t="s">
        <v>226</v>
      </c>
      <c r="C63" s="317" t="s">
        <v>225</v>
      </c>
      <c r="D63" s="319" t="s">
        <v>224</v>
      </c>
      <c r="E63" s="319"/>
      <c r="F63" s="319"/>
      <c r="G63" s="476" t="e">
        <f>F63/E63*100</f>
        <v>#DIV/0!</v>
      </c>
      <c r="H63" s="319"/>
      <c r="I63" s="319"/>
      <c r="J63" s="473" t="e">
        <f>I63/H63*100</f>
        <v>#DIV/0!</v>
      </c>
      <c r="K63" s="319"/>
      <c r="L63" s="319"/>
      <c r="M63" s="480" t="e">
        <f>L63/K63*100</f>
        <v>#DIV/0!</v>
      </c>
      <c r="N63" s="319"/>
      <c r="O63" s="319" t="s">
        <v>206</v>
      </c>
      <c r="P63" s="319"/>
      <c r="Q63" s="319" t="s">
        <v>21</v>
      </c>
      <c r="T63" s="452" t="s">
        <v>229</v>
      </c>
      <c r="U63" s="170"/>
      <c r="V63" s="170"/>
      <c r="W63" s="170"/>
    </row>
    <row r="64" spans="1:23" x14ac:dyDescent="0.3">
      <c r="A64" s="356">
        <v>2</v>
      </c>
      <c r="B64" s="348" t="s">
        <v>227</v>
      </c>
      <c r="C64" s="316" t="s">
        <v>210</v>
      </c>
      <c r="D64" s="316"/>
      <c r="E64" s="356"/>
      <c r="F64" s="356"/>
      <c r="G64" s="476" t="e">
        <f>F64/E64*100</f>
        <v>#DIV/0!</v>
      </c>
      <c r="H64" s="356"/>
      <c r="I64" s="356"/>
      <c r="J64" s="473" t="e">
        <f t="shared" ref="J64:J83" si="6">I64/H64*100</f>
        <v>#DIV/0!</v>
      </c>
      <c r="K64" s="356"/>
      <c r="L64" s="356"/>
      <c r="M64" s="480" t="e">
        <f t="shared" ref="M64:M83" si="7">L64/K64*100</f>
        <v>#DIV/0!</v>
      </c>
      <c r="N64" s="356"/>
      <c r="O64" s="319" t="s">
        <v>206</v>
      </c>
      <c r="P64" s="356"/>
      <c r="Q64" s="356" t="s">
        <v>21</v>
      </c>
      <c r="T64" s="452" t="s">
        <v>230</v>
      </c>
      <c r="U64" s="170"/>
      <c r="V64" s="170"/>
      <c r="W64" s="170"/>
    </row>
    <row r="65" spans="1:23" x14ac:dyDescent="0.3">
      <c r="A65" s="356">
        <v>3</v>
      </c>
      <c r="B65" s="348" t="s">
        <v>228</v>
      </c>
      <c r="C65" s="316" t="s">
        <v>210</v>
      </c>
      <c r="D65" s="316"/>
      <c r="E65" s="356"/>
      <c r="F65" s="356"/>
      <c r="G65" s="476" t="e">
        <f t="shared" ref="G65:G83" si="8">F65/E65*100</f>
        <v>#DIV/0!</v>
      </c>
      <c r="H65" s="356"/>
      <c r="I65" s="356"/>
      <c r="J65" s="473" t="e">
        <f t="shared" si="6"/>
        <v>#DIV/0!</v>
      </c>
      <c r="K65" s="356"/>
      <c r="L65" s="356"/>
      <c r="M65" s="480" t="e">
        <f t="shared" si="7"/>
        <v>#DIV/0!</v>
      </c>
      <c r="N65" s="356"/>
      <c r="O65" s="319" t="s">
        <v>206</v>
      </c>
      <c r="P65" s="356"/>
      <c r="Q65" s="356" t="s">
        <v>21</v>
      </c>
      <c r="T65" s="452" t="s">
        <v>211</v>
      </c>
      <c r="U65" s="170"/>
      <c r="V65" s="170"/>
      <c r="W65" s="170"/>
    </row>
    <row r="66" spans="1:23" x14ac:dyDescent="0.3">
      <c r="A66" s="356">
        <v>4</v>
      </c>
      <c r="B66" s="317" t="s">
        <v>229</v>
      </c>
      <c r="C66" s="316"/>
      <c r="D66" s="316"/>
      <c r="E66" s="356"/>
      <c r="F66" s="356"/>
      <c r="G66" s="476" t="e">
        <f t="shared" si="8"/>
        <v>#DIV/0!</v>
      </c>
      <c r="H66" s="356"/>
      <c r="I66" s="356"/>
      <c r="J66" s="473" t="e">
        <f t="shared" si="6"/>
        <v>#DIV/0!</v>
      </c>
      <c r="K66" s="356"/>
      <c r="L66" s="356"/>
      <c r="M66" s="480" t="e">
        <f t="shared" si="7"/>
        <v>#DIV/0!</v>
      </c>
      <c r="N66" s="356"/>
      <c r="O66" s="319" t="s">
        <v>206</v>
      </c>
      <c r="P66" s="356"/>
      <c r="Q66" s="356" t="s">
        <v>21</v>
      </c>
      <c r="T66" s="452" t="s">
        <v>212</v>
      </c>
      <c r="U66" s="170"/>
      <c r="V66" s="170"/>
      <c r="W66" s="170"/>
    </row>
    <row r="67" spans="1:23" x14ac:dyDescent="0.3">
      <c r="A67" s="319">
        <v>5</v>
      </c>
      <c r="B67" s="317" t="s">
        <v>230</v>
      </c>
      <c r="C67" s="316"/>
      <c r="D67" s="316"/>
      <c r="E67" s="356"/>
      <c r="F67" s="356"/>
      <c r="G67" s="476"/>
      <c r="H67" s="356"/>
      <c r="I67" s="356"/>
      <c r="J67" s="473"/>
      <c r="K67" s="356"/>
      <c r="L67" s="356"/>
      <c r="M67" s="480"/>
      <c r="N67" s="356"/>
      <c r="O67" s="319" t="s">
        <v>206</v>
      </c>
      <c r="P67" s="356"/>
      <c r="Q67" s="356"/>
      <c r="T67" s="452" t="s">
        <v>231</v>
      </c>
      <c r="U67" s="170"/>
      <c r="V67" s="170"/>
      <c r="W67" s="170"/>
    </row>
    <row r="68" spans="1:23" x14ac:dyDescent="0.3">
      <c r="A68" s="356">
        <v>6</v>
      </c>
      <c r="B68" s="317" t="s">
        <v>211</v>
      </c>
      <c r="C68" s="316"/>
      <c r="D68" s="316"/>
      <c r="E68" s="356"/>
      <c r="F68" s="356"/>
      <c r="G68" s="476"/>
      <c r="H68" s="356"/>
      <c r="I68" s="356"/>
      <c r="J68" s="473"/>
      <c r="K68" s="356"/>
      <c r="L68" s="356"/>
      <c r="M68" s="480"/>
      <c r="N68" s="356"/>
      <c r="O68" s="319" t="s">
        <v>206</v>
      </c>
      <c r="P68" s="356"/>
      <c r="Q68" s="356"/>
      <c r="T68" s="452" t="s">
        <v>214</v>
      </c>
      <c r="U68" s="170"/>
      <c r="V68" s="170"/>
      <c r="W68" s="170"/>
    </row>
    <row r="69" spans="1:23" x14ac:dyDescent="0.3">
      <c r="A69" s="356">
        <v>7</v>
      </c>
      <c r="B69" s="317" t="s">
        <v>212</v>
      </c>
      <c r="C69" s="316"/>
      <c r="D69" s="316"/>
      <c r="E69" s="356"/>
      <c r="F69" s="356"/>
      <c r="G69" s="476"/>
      <c r="H69" s="356"/>
      <c r="I69" s="356"/>
      <c r="J69" s="473"/>
      <c r="K69" s="356"/>
      <c r="L69" s="356"/>
      <c r="M69" s="480"/>
      <c r="N69" s="356"/>
      <c r="O69" s="319" t="s">
        <v>206</v>
      </c>
      <c r="P69" s="356"/>
      <c r="Q69" s="356"/>
      <c r="T69" s="452" t="s">
        <v>232</v>
      </c>
      <c r="U69" s="170"/>
      <c r="V69" s="170"/>
      <c r="W69" s="170"/>
    </row>
    <row r="70" spans="1:23" x14ac:dyDescent="0.3">
      <c r="A70" s="356">
        <v>8</v>
      </c>
      <c r="B70" s="317" t="s">
        <v>231</v>
      </c>
      <c r="C70" s="316"/>
      <c r="D70" s="316"/>
      <c r="E70" s="356"/>
      <c r="F70" s="356"/>
      <c r="G70" s="476"/>
      <c r="H70" s="356"/>
      <c r="I70" s="356"/>
      <c r="J70" s="473"/>
      <c r="K70" s="356"/>
      <c r="L70" s="356"/>
      <c r="M70" s="480"/>
      <c r="N70" s="356"/>
      <c r="O70" s="319" t="s">
        <v>206</v>
      </c>
      <c r="P70" s="356"/>
      <c r="Q70" s="356"/>
      <c r="T70" s="452" t="s">
        <v>215</v>
      </c>
      <c r="U70" s="170"/>
      <c r="V70" s="170"/>
      <c r="W70" s="170"/>
    </row>
    <row r="71" spans="1:23" x14ac:dyDescent="0.3">
      <c r="A71" s="319">
        <v>9</v>
      </c>
      <c r="B71" s="317" t="s">
        <v>214</v>
      </c>
      <c r="C71" s="316"/>
      <c r="D71" s="316"/>
      <c r="E71" s="356"/>
      <c r="F71" s="356"/>
      <c r="G71" s="476"/>
      <c r="H71" s="356"/>
      <c r="I71" s="356"/>
      <c r="J71" s="473"/>
      <c r="K71" s="356"/>
      <c r="L71" s="356"/>
      <c r="M71" s="480"/>
      <c r="N71" s="356"/>
      <c r="O71" s="319" t="s">
        <v>206</v>
      </c>
      <c r="P71" s="356"/>
      <c r="Q71" s="356"/>
      <c r="T71" s="452" t="s">
        <v>233</v>
      </c>
      <c r="U71" s="170"/>
      <c r="V71" s="170"/>
      <c r="W71" s="170"/>
    </row>
    <row r="72" spans="1:23" x14ac:dyDescent="0.3">
      <c r="A72" s="356">
        <v>10</v>
      </c>
      <c r="B72" s="317" t="s">
        <v>232</v>
      </c>
      <c r="C72" s="316"/>
      <c r="D72" s="316"/>
      <c r="E72" s="356"/>
      <c r="F72" s="356"/>
      <c r="G72" s="476"/>
      <c r="H72" s="356"/>
      <c r="I72" s="356"/>
      <c r="J72" s="473"/>
      <c r="K72" s="356"/>
      <c r="L72" s="356"/>
      <c r="M72" s="480"/>
      <c r="N72" s="356"/>
      <c r="O72" s="319" t="s">
        <v>206</v>
      </c>
      <c r="P72" s="356"/>
      <c r="Q72" s="356"/>
      <c r="T72" s="452" t="s">
        <v>234</v>
      </c>
      <c r="U72" s="170"/>
      <c r="V72" s="170"/>
      <c r="W72" s="170"/>
    </row>
    <row r="73" spans="1:23" x14ac:dyDescent="0.3">
      <c r="A73" s="356">
        <v>11</v>
      </c>
      <c r="B73" s="317" t="s">
        <v>215</v>
      </c>
      <c r="C73" s="316"/>
      <c r="D73" s="316"/>
      <c r="E73" s="356"/>
      <c r="F73" s="356"/>
      <c r="G73" s="476"/>
      <c r="H73" s="356"/>
      <c r="I73" s="356"/>
      <c r="J73" s="473"/>
      <c r="K73" s="356"/>
      <c r="L73" s="356"/>
      <c r="M73" s="480"/>
      <c r="N73" s="356"/>
      <c r="O73" s="319" t="s">
        <v>206</v>
      </c>
      <c r="P73" s="356"/>
      <c r="Q73" s="356"/>
      <c r="T73" s="452" t="s">
        <v>235</v>
      </c>
      <c r="U73" s="170"/>
      <c r="V73" s="170"/>
      <c r="W73" s="170"/>
    </row>
    <row r="74" spans="1:23" x14ac:dyDescent="0.3">
      <c r="A74" s="356">
        <v>12</v>
      </c>
      <c r="B74" s="317" t="s">
        <v>233</v>
      </c>
      <c r="C74" s="316"/>
      <c r="D74" s="316"/>
      <c r="E74" s="356"/>
      <c r="F74" s="356"/>
      <c r="G74" s="476"/>
      <c r="H74" s="356"/>
      <c r="I74" s="356"/>
      <c r="J74" s="473"/>
      <c r="K74" s="356"/>
      <c r="L74" s="356"/>
      <c r="M74" s="480"/>
      <c r="N74" s="356"/>
      <c r="O74" s="319" t="s">
        <v>206</v>
      </c>
      <c r="P74" s="356"/>
      <c r="Q74" s="356"/>
      <c r="T74" s="452" t="s">
        <v>236</v>
      </c>
      <c r="U74" s="170"/>
      <c r="V74" s="170"/>
      <c r="W74" s="170"/>
    </row>
    <row r="75" spans="1:23" x14ac:dyDescent="0.3">
      <c r="A75" s="319">
        <v>13</v>
      </c>
      <c r="B75" s="317" t="s">
        <v>234</v>
      </c>
      <c r="C75" s="316"/>
      <c r="D75" s="316"/>
      <c r="E75" s="356"/>
      <c r="F75" s="356"/>
      <c r="G75" s="476"/>
      <c r="H75" s="356"/>
      <c r="I75" s="356"/>
      <c r="J75" s="473"/>
      <c r="K75" s="356"/>
      <c r="L75" s="356"/>
      <c r="M75" s="480"/>
      <c r="N75" s="356"/>
      <c r="O75" s="319" t="s">
        <v>206</v>
      </c>
      <c r="P75" s="356"/>
      <c r="Q75" s="356"/>
      <c r="T75" s="452" t="s">
        <v>237</v>
      </c>
      <c r="U75" s="170"/>
      <c r="V75" s="170"/>
      <c r="W75" s="170"/>
    </row>
    <row r="76" spans="1:23" x14ac:dyDescent="0.3">
      <c r="A76" s="356">
        <v>14</v>
      </c>
      <c r="B76" s="317" t="s">
        <v>235</v>
      </c>
      <c r="C76" s="316"/>
      <c r="D76" s="316"/>
      <c r="E76" s="356"/>
      <c r="F76" s="356"/>
      <c r="G76" s="476"/>
      <c r="H76" s="356"/>
      <c r="I76" s="356"/>
      <c r="J76" s="473"/>
      <c r="K76" s="356"/>
      <c r="L76" s="356"/>
      <c r="M76" s="480"/>
      <c r="N76" s="356"/>
      <c r="O76" s="319" t="s">
        <v>206</v>
      </c>
      <c r="P76" s="356"/>
      <c r="Q76" s="356"/>
      <c r="T76" s="452" t="s">
        <v>238</v>
      </c>
      <c r="U76" s="170"/>
      <c r="V76" s="170"/>
      <c r="W76" s="170"/>
    </row>
    <row r="77" spans="1:23" x14ac:dyDescent="0.3">
      <c r="A77" s="356">
        <v>15</v>
      </c>
      <c r="B77" s="317" t="s">
        <v>236</v>
      </c>
      <c r="C77" s="316"/>
      <c r="D77" s="316"/>
      <c r="E77" s="356"/>
      <c r="F77" s="356"/>
      <c r="G77" s="476"/>
      <c r="H77" s="356"/>
      <c r="I77" s="356"/>
      <c r="J77" s="473"/>
      <c r="K77" s="356"/>
      <c r="L77" s="356"/>
      <c r="M77" s="480"/>
      <c r="N77" s="356"/>
      <c r="O77" s="319" t="s">
        <v>206</v>
      </c>
      <c r="P77" s="356"/>
      <c r="Q77" s="356"/>
      <c r="T77" s="452" t="s">
        <v>239</v>
      </c>
      <c r="U77" s="170"/>
      <c r="V77" s="170"/>
      <c r="W77" s="170"/>
    </row>
    <row r="78" spans="1:23" x14ac:dyDescent="0.3">
      <c r="A78" s="356">
        <v>16</v>
      </c>
      <c r="B78" s="317" t="s">
        <v>237</v>
      </c>
      <c r="C78" s="316"/>
      <c r="D78" s="316"/>
      <c r="E78" s="356"/>
      <c r="F78" s="356"/>
      <c r="G78" s="476"/>
      <c r="H78" s="356"/>
      <c r="I78" s="356"/>
      <c r="J78" s="473"/>
      <c r="K78" s="356"/>
      <c r="L78" s="356"/>
      <c r="M78" s="480"/>
      <c r="N78" s="356"/>
      <c r="O78" s="319" t="s">
        <v>206</v>
      </c>
      <c r="P78" s="356"/>
      <c r="Q78" s="356"/>
      <c r="T78" s="452" t="s">
        <v>240</v>
      </c>
      <c r="U78" s="170"/>
      <c r="V78" s="170"/>
      <c r="W78" s="170"/>
    </row>
    <row r="79" spans="1:23" x14ac:dyDescent="0.3">
      <c r="A79" s="319">
        <v>17</v>
      </c>
      <c r="B79" s="317" t="s">
        <v>238</v>
      </c>
      <c r="C79" s="316"/>
      <c r="D79" s="316"/>
      <c r="E79" s="356"/>
      <c r="F79" s="356"/>
      <c r="G79" s="476"/>
      <c r="H79" s="356"/>
      <c r="I79" s="356"/>
      <c r="J79" s="473"/>
      <c r="K79" s="356"/>
      <c r="L79" s="356"/>
      <c r="M79" s="480"/>
      <c r="N79" s="356"/>
      <c r="O79" s="319" t="s">
        <v>206</v>
      </c>
      <c r="P79" s="356"/>
      <c r="Q79" s="356"/>
      <c r="T79" s="452" t="s">
        <v>241</v>
      </c>
      <c r="U79" s="170"/>
      <c r="V79" s="170"/>
      <c r="W79" s="170"/>
    </row>
    <row r="80" spans="1:23" x14ac:dyDescent="0.3">
      <c r="A80" s="356">
        <v>18</v>
      </c>
      <c r="B80" s="317" t="s">
        <v>239</v>
      </c>
      <c r="C80" s="316"/>
      <c r="D80" s="316"/>
      <c r="E80" s="356"/>
      <c r="F80" s="356"/>
      <c r="G80" s="476"/>
      <c r="H80" s="356"/>
      <c r="I80" s="356"/>
      <c r="J80" s="473"/>
      <c r="K80" s="356"/>
      <c r="L80" s="356"/>
      <c r="M80" s="480"/>
      <c r="N80" s="356"/>
      <c r="O80" s="319" t="s">
        <v>206</v>
      </c>
      <c r="P80" s="356"/>
      <c r="Q80" s="356"/>
      <c r="T80" s="444" t="s">
        <v>95</v>
      </c>
      <c r="U80" s="804" t="e">
        <f>AVERAGE(U60:U79)</f>
        <v>#DIV/0!</v>
      </c>
      <c r="V80" s="804" t="e">
        <f t="shared" ref="V80:W80" si="9">AVERAGE(V60:V79)</f>
        <v>#DIV/0!</v>
      </c>
      <c r="W80" s="804" t="e">
        <f t="shared" si="9"/>
        <v>#DIV/0!</v>
      </c>
    </row>
    <row r="81" spans="1:17" x14ac:dyDescent="0.3">
      <c r="A81" s="356">
        <v>19</v>
      </c>
      <c r="B81" s="317" t="s">
        <v>240</v>
      </c>
      <c r="C81" s="316"/>
      <c r="D81" s="316"/>
      <c r="E81" s="356"/>
      <c r="F81" s="356"/>
      <c r="G81" s="476"/>
      <c r="H81" s="356"/>
      <c r="I81" s="356"/>
      <c r="J81" s="473"/>
      <c r="K81" s="356"/>
      <c r="L81" s="356"/>
      <c r="M81" s="480"/>
      <c r="N81" s="356"/>
      <c r="O81" s="319" t="s">
        <v>206</v>
      </c>
      <c r="P81" s="356"/>
      <c r="Q81" s="356"/>
    </row>
    <row r="82" spans="1:17" x14ac:dyDescent="0.3">
      <c r="A82" s="356">
        <v>20</v>
      </c>
      <c r="B82" s="317" t="s">
        <v>241</v>
      </c>
      <c r="C82" s="316"/>
      <c r="D82" s="316"/>
      <c r="E82" s="356"/>
      <c r="F82" s="356"/>
      <c r="G82" s="476"/>
      <c r="H82" s="356"/>
      <c r="I82" s="356"/>
      <c r="J82" s="473"/>
      <c r="K82" s="356"/>
      <c r="L82" s="356"/>
      <c r="M82" s="480"/>
      <c r="N82" s="356"/>
      <c r="O82" s="319" t="s">
        <v>206</v>
      </c>
      <c r="P82" s="356"/>
      <c r="Q82" s="356"/>
    </row>
    <row r="83" spans="1:17" x14ac:dyDescent="0.3">
      <c r="A83" s="356"/>
      <c r="B83" s="356" t="s">
        <v>95</v>
      </c>
      <c r="C83" s="348"/>
      <c r="D83" s="348"/>
      <c r="E83" s="356">
        <f>SUM(E63:E66)</f>
        <v>0</v>
      </c>
      <c r="F83" s="356">
        <f>SUM(F63:F66)</f>
        <v>0</v>
      </c>
      <c r="G83" s="477" t="e">
        <f t="shared" si="8"/>
        <v>#DIV/0!</v>
      </c>
      <c r="H83" s="356">
        <f>SUM(H63:H66)</f>
        <v>0</v>
      </c>
      <c r="I83" s="356">
        <f>SUM(I63:I66)</f>
        <v>0</v>
      </c>
      <c r="J83" s="474" t="e">
        <f t="shared" si="6"/>
        <v>#DIV/0!</v>
      </c>
      <c r="K83" s="356">
        <f>SUM(K63:K66)</f>
        <v>0</v>
      </c>
      <c r="L83" s="356">
        <f>SUM(L63:L66)</f>
        <v>0</v>
      </c>
      <c r="M83" s="481" t="e">
        <f t="shared" si="7"/>
        <v>#DIV/0!</v>
      </c>
      <c r="N83" s="356"/>
      <c r="O83" s="356" t="s">
        <v>206</v>
      </c>
      <c r="P83" s="356"/>
      <c r="Q83" s="356" t="s">
        <v>21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3:K13"/>
  <sheetViews>
    <sheetView view="pageBreakPreview" topLeftCell="A13" zoomScaleNormal="100" zoomScaleSheetLayoutView="100" workbookViewId="0">
      <selection activeCell="E25" sqref="E25"/>
    </sheetView>
  </sheetViews>
  <sheetFormatPr defaultRowHeight="18.75" x14ac:dyDescent="0.3"/>
  <cols>
    <col min="1" max="1" width="5.28515625" style="170" customWidth="1"/>
    <col min="2" max="2" width="31.85546875" customWidth="1"/>
    <col min="3" max="3" width="12.5703125" style="170" customWidth="1"/>
    <col min="4" max="4" width="12" style="170" customWidth="1"/>
    <col min="5" max="5" width="10.140625" style="170" customWidth="1"/>
    <col min="6" max="6" width="11.5703125" style="170" customWidth="1"/>
    <col min="7" max="7" width="15" style="170" customWidth="1"/>
    <col min="8" max="8" width="12.85546875" style="170" customWidth="1"/>
    <col min="9" max="9" width="10.28515625" style="170" customWidth="1"/>
    <col min="10" max="10" width="9.140625" style="170"/>
    <col min="11" max="11" width="11" style="170" customWidth="1"/>
  </cols>
  <sheetData>
    <row r="3" spans="1:11" ht="21" x14ac:dyDescent="0.3">
      <c r="F3" s="482" t="s">
        <v>259</v>
      </c>
    </row>
    <row r="5" spans="1:11" ht="19.5" customHeight="1" x14ac:dyDescent="0.3">
      <c r="A5" s="319" t="s">
        <v>0</v>
      </c>
      <c r="B5" s="319" t="s">
        <v>242</v>
      </c>
      <c r="C5" s="882" t="s">
        <v>243</v>
      </c>
      <c r="D5" s="884"/>
      <c r="E5" s="882" t="s">
        <v>244</v>
      </c>
      <c r="F5" s="883"/>
      <c r="G5" s="883"/>
      <c r="H5" s="884"/>
      <c r="I5" s="807"/>
      <c r="J5" s="806" t="s">
        <v>245</v>
      </c>
      <c r="K5" s="356"/>
    </row>
    <row r="6" spans="1:11" ht="18.75" customHeight="1" x14ac:dyDescent="0.3">
      <c r="A6" s="320"/>
      <c r="B6" s="320"/>
      <c r="C6" s="319" t="s">
        <v>246</v>
      </c>
      <c r="D6" s="319" t="s">
        <v>247</v>
      </c>
      <c r="E6" s="319" t="s">
        <v>248</v>
      </c>
      <c r="F6" s="319" t="s">
        <v>263</v>
      </c>
      <c r="G6" s="319" t="s">
        <v>249</v>
      </c>
      <c r="H6" s="319" t="s">
        <v>250</v>
      </c>
      <c r="I6" s="319" t="s">
        <v>251</v>
      </c>
      <c r="J6" s="319" t="s">
        <v>252</v>
      </c>
      <c r="K6" s="319" t="s">
        <v>262</v>
      </c>
    </row>
    <row r="7" spans="1:11" x14ac:dyDescent="0.3">
      <c r="A7" s="483">
        <v>1</v>
      </c>
      <c r="B7" s="348" t="s">
        <v>253</v>
      </c>
      <c r="C7" s="940" t="s">
        <v>458</v>
      </c>
      <c r="D7" s="940" t="s">
        <v>458</v>
      </c>
      <c r="E7" s="940" t="s">
        <v>458</v>
      </c>
      <c r="F7" s="940"/>
      <c r="G7" s="940"/>
      <c r="H7" s="940" t="s">
        <v>458</v>
      </c>
      <c r="I7" s="940"/>
      <c r="J7" s="940" t="s">
        <v>458</v>
      </c>
      <c r="K7" s="940"/>
    </row>
    <row r="8" spans="1:11" x14ac:dyDescent="0.3">
      <c r="A8" s="483">
        <v>2</v>
      </c>
      <c r="B8" s="348" t="s">
        <v>254</v>
      </c>
      <c r="C8" s="940"/>
      <c r="D8" s="940" t="s">
        <v>458</v>
      </c>
      <c r="E8" s="940" t="s">
        <v>458</v>
      </c>
      <c r="F8" s="940" t="s">
        <v>458</v>
      </c>
      <c r="G8" s="940" t="s">
        <v>458</v>
      </c>
      <c r="H8" s="940" t="s">
        <v>458</v>
      </c>
      <c r="I8" s="940" t="s">
        <v>458</v>
      </c>
      <c r="J8" s="940"/>
      <c r="K8" s="940" t="s">
        <v>458</v>
      </c>
    </row>
    <row r="9" spans="1:11" x14ac:dyDescent="0.3">
      <c r="A9" s="483">
        <v>3</v>
      </c>
      <c r="B9" s="348" t="s">
        <v>255</v>
      </c>
      <c r="C9" s="940"/>
      <c r="D9" s="940" t="s">
        <v>458</v>
      </c>
      <c r="E9" s="940" t="s">
        <v>458</v>
      </c>
      <c r="F9" s="940" t="s">
        <v>458</v>
      </c>
      <c r="G9" s="940" t="s">
        <v>458</v>
      </c>
      <c r="H9" s="940" t="s">
        <v>458</v>
      </c>
      <c r="I9" s="940" t="s">
        <v>458</v>
      </c>
      <c r="J9" s="940"/>
      <c r="K9" s="940"/>
    </row>
    <row r="10" spans="1:11" x14ac:dyDescent="0.3">
      <c r="A10" s="483">
        <v>4</v>
      </c>
      <c r="B10" s="348" t="s">
        <v>256</v>
      </c>
      <c r="C10" s="940"/>
      <c r="D10" s="940" t="s">
        <v>458</v>
      </c>
      <c r="E10" s="940" t="s">
        <v>458</v>
      </c>
      <c r="F10" s="940" t="s">
        <v>458</v>
      </c>
      <c r="G10" s="940" t="s">
        <v>458</v>
      </c>
      <c r="H10" s="940" t="s">
        <v>458</v>
      </c>
      <c r="I10" s="940" t="s">
        <v>458</v>
      </c>
      <c r="J10" s="940" t="s">
        <v>458</v>
      </c>
      <c r="K10" s="940"/>
    </row>
    <row r="11" spans="1:11" x14ac:dyDescent="0.3">
      <c r="A11" s="483">
        <v>5</v>
      </c>
      <c r="B11" s="348" t="s">
        <v>257</v>
      </c>
      <c r="C11" s="940" t="s">
        <v>458</v>
      </c>
      <c r="D11" s="940" t="s">
        <v>458</v>
      </c>
      <c r="E11" s="940" t="s">
        <v>458</v>
      </c>
      <c r="F11" s="940" t="s">
        <v>458</v>
      </c>
      <c r="G11" s="940" t="s">
        <v>458</v>
      </c>
      <c r="H11" s="940"/>
      <c r="I11" s="940" t="s">
        <v>458</v>
      </c>
      <c r="J11" s="940" t="s">
        <v>458</v>
      </c>
      <c r="K11" s="940"/>
    </row>
    <row r="12" spans="1:11" x14ac:dyDescent="0.3">
      <c r="A12" s="483">
        <v>6</v>
      </c>
      <c r="B12" s="348" t="s">
        <v>264</v>
      </c>
      <c r="C12" s="940"/>
      <c r="D12" s="940" t="s">
        <v>458</v>
      </c>
      <c r="E12" s="940" t="s">
        <v>458</v>
      </c>
      <c r="F12" s="940"/>
      <c r="G12" s="940"/>
      <c r="H12" s="940" t="s">
        <v>458</v>
      </c>
      <c r="I12" s="940"/>
      <c r="J12" s="940" t="s">
        <v>458</v>
      </c>
      <c r="K12" s="940"/>
    </row>
    <row r="13" spans="1:11" x14ac:dyDescent="0.3">
      <c r="A13" s="483">
        <v>7</v>
      </c>
      <c r="B13" s="348" t="s">
        <v>258</v>
      </c>
      <c r="C13" s="940" t="s">
        <v>458</v>
      </c>
      <c r="D13" s="940" t="s">
        <v>458</v>
      </c>
      <c r="E13" s="940"/>
      <c r="F13" s="940"/>
      <c r="G13" s="940" t="s">
        <v>458</v>
      </c>
      <c r="H13" s="940"/>
      <c r="I13" s="940" t="s">
        <v>458</v>
      </c>
      <c r="J13" s="940"/>
      <c r="K13" s="940"/>
    </row>
  </sheetData>
  <mergeCells count="2">
    <mergeCell ref="C5:D5"/>
    <mergeCell ref="E5:H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L54"/>
  <sheetViews>
    <sheetView view="pageBreakPreview" topLeftCell="A4" zoomScaleNormal="110" zoomScaleSheetLayoutView="100" workbookViewId="0">
      <selection activeCell="G23" sqref="G23"/>
    </sheetView>
  </sheetViews>
  <sheetFormatPr defaultRowHeight="18.75" x14ac:dyDescent="0.3"/>
  <cols>
    <col min="1" max="1" width="4.28515625" style="170" customWidth="1"/>
    <col min="2" max="2" width="18" customWidth="1"/>
    <col min="3" max="3" width="27.7109375" customWidth="1"/>
    <col min="4" max="4" width="12" customWidth="1"/>
    <col min="5" max="6" width="11.5703125" customWidth="1"/>
    <col min="7" max="7" width="11.140625" customWidth="1"/>
    <col min="8" max="8" width="9.28515625" customWidth="1"/>
    <col min="9" max="9" width="9.140625" customWidth="1"/>
    <col min="10" max="10" width="8.42578125" customWidth="1"/>
    <col min="11" max="11" width="14" customWidth="1"/>
  </cols>
  <sheetData>
    <row r="1" spans="1:12" ht="20.25" customHeight="1" x14ac:dyDescent="0.3"/>
    <row r="2" spans="1:12" ht="20.25" customHeight="1" x14ac:dyDescent="0.3"/>
    <row r="3" spans="1:12" ht="20.25" customHeight="1" x14ac:dyDescent="0.3">
      <c r="E3" s="347" t="s">
        <v>265</v>
      </c>
      <c r="H3" s="347"/>
    </row>
    <row r="4" spans="1:12" ht="13.7" customHeight="1" x14ac:dyDescent="0.3"/>
    <row r="5" spans="1:12" ht="20.25" customHeight="1" x14ac:dyDescent="0.3">
      <c r="A5" s="319" t="s">
        <v>0</v>
      </c>
      <c r="B5" s="319" t="s">
        <v>266</v>
      </c>
      <c r="C5" s="319" t="s">
        <v>3</v>
      </c>
      <c r="D5" s="319" t="s">
        <v>275</v>
      </c>
      <c r="E5" s="319" t="s">
        <v>275</v>
      </c>
      <c r="F5" s="319" t="s">
        <v>278</v>
      </c>
      <c r="G5" s="449" t="s">
        <v>17</v>
      </c>
      <c r="H5" s="885" t="s">
        <v>8</v>
      </c>
      <c r="I5" s="886"/>
      <c r="J5" s="886"/>
      <c r="K5" s="887"/>
      <c r="L5" s="319" t="s">
        <v>9</v>
      </c>
    </row>
    <row r="6" spans="1:12" ht="20.25" customHeight="1" x14ac:dyDescent="0.3">
      <c r="A6" s="321"/>
      <c r="B6" s="321"/>
      <c r="C6" s="321"/>
      <c r="D6" s="321" t="s">
        <v>276</v>
      </c>
      <c r="E6" s="321" t="s">
        <v>277</v>
      </c>
      <c r="F6" s="321" t="s">
        <v>277</v>
      </c>
      <c r="G6" s="321" t="s">
        <v>16</v>
      </c>
      <c r="H6" s="408" t="s">
        <v>4</v>
      </c>
      <c r="I6" s="413" t="s">
        <v>5</v>
      </c>
      <c r="J6" s="430" t="s">
        <v>6</v>
      </c>
      <c r="K6" s="356" t="s">
        <v>7</v>
      </c>
      <c r="L6" s="320" t="s">
        <v>11</v>
      </c>
    </row>
    <row r="7" spans="1:12" ht="20.25" customHeight="1" x14ac:dyDescent="0.3">
      <c r="A7" s="319">
        <v>1</v>
      </c>
      <c r="B7" s="317" t="s">
        <v>273</v>
      </c>
      <c r="C7" s="317" t="s">
        <v>269</v>
      </c>
      <c r="D7" s="319" t="s">
        <v>229</v>
      </c>
      <c r="E7" s="319" t="s">
        <v>267</v>
      </c>
      <c r="F7" s="319" t="s">
        <v>268</v>
      </c>
      <c r="G7" s="319" t="s">
        <v>197</v>
      </c>
      <c r="H7" s="401">
        <v>100</v>
      </c>
      <c r="I7" s="409">
        <v>100</v>
      </c>
      <c r="J7" s="429">
        <v>100</v>
      </c>
      <c r="K7" s="319" t="s">
        <v>206</v>
      </c>
      <c r="L7" s="319" t="s">
        <v>21</v>
      </c>
    </row>
    <row r="8" spans="1:12" ht="20.25" customHeight="1" x14ac:dyDescent="0.3">
      <c r="A8" s="320"/>
      <c r="B8" s="316" t="s">
        <v>274</v>
      </c>
      <c r="C8" s="316" t="s">
        <v>270</v>
      </c>
      <c r="D8" s="320"/>
      <c r="E8" s="320"/>
      <c r="F8" s="320" t="s">
        <v>490</v>
      </c>
      <c r="G8" s="320"/>
      <c r="H8" s="405"/>
      <c r="I8" s="411"/>
      <c r="J8" s="427"/>
      <c r="K8" s="320"/>
      <c r="L8" s="320"/>
    </row>
    <row r="9" spans="1:12" ht="20.25" customHeight="1" x14ac:dyDescent="0.3">
      <c r="A9" s="320"/>
      <c r="B9" s="316"/>
      <c r="C9" s="317" t="s">
        <v>272</v>
      </c>
      <c r="D9" s="319" t="s">
        <v>228</v>
      </c>
      <c r="E9" s="319" t="s">
        <v>267</v>
      </c>
      <c r="F9" s="319" t="s">
        <v>268</v>
      </c>
      <c r="G9" s="485" t="s">
        <v>222</v>
      </c>
      <c r="H9" s="401" t="s">
        <v>134</v>
      </c>
      <c r="I9" s="409">
        <v>141.37</v>
      </c>
      <c r="J9" s="429">
        <v>99.68</v>
      </c>
      <c r="K9" s="319" t="s">
        <v>206</v>
      </c>
      <c r="L9" s="319" t="s">
        <v>46</v>
      </c>
    </row>
    <row r="10" spans="1:12" ht="20.25" customHeight="1" x14ac:dyDescent="0.3">
      <c r="A10" s="320"/>
      <c r="B10" s="316"/>
      <c r="C10" s="318" t="s">
        <v>271</v>
      </c>
      <c r="D10" s="321"/>
      <c r="E10" s="321"/>
      <c r="F10" s="321" t="s">
        <v>490</v>
      </c>
      <c r="G10" s="321"/>
      <c r="H10" s="407"/>
      <c r="I10" s="412"/>
      <c r="J10" s="428"/>
      <c r="K10" s="321"/>
      <c r="L10" s="321"/>
    </row>
    <row r="11" spans="1:12" ht="20.25" customHeight="1" x14ac:dyDescent="0.3">
      <c r="A11" s="320"/>
      <c r="B11" s="316"/>
      <c r="C11" s="317" t="s">
        <v>480</v>
      </c>
      <c r="D11" s="319" t="s">
        <v>227</v>
      </c>
      <c r="E11" s="319" t="s">
        <v>267</v>
      </c>
      <c r="F11" s="319" t="s">
        <v>284</v>
      </c>
      <c r="G11" s="1056" t="s">
        <v>197</v>
      </c>
      <c r="H11" s="401">
        <v>100</v>
      </c>
      <c r="I11" s="409">
        <v>100</v>
      </c>
      <c r="J11" s="429">
        <v>100</v>
      </c>
      <c r="K11" s="319" t="s">
        <v>206</v>
      </c>
      <c r="L11" s="319" t="s">
        <v>21</v>
      </c>
    </row>
    <row r="12" spans="1:12" ht="20.25" customHeight="1" x14ac:dyDescent="0.3">
      <c r="A12" s="320"/>
      <c r="B12" s="316"/>
      <c r="C12" s="316" t="s">
        <v>482</v>
      </c>
      <c r="D12" s="320"/>
      <c r="E12" s="320"/>
      <c r="F12" s="320" t="s">
        <v>491</v>
      </c>
      <c r="G12" s="320"/>
      <c r="H12" s="405"/>
      <c r="I12" s="411"/>
      <c r="J12" s="427"/>
      <c r="K12" s="320"/>
      <c r="L12" s="320"/>
    </row>
    <row r="13" spans="1:12" ht="20.25" customHeight="1" x14ac:dyDescent="0.3">
      <c r="A13" s="320"/>
      <c r="B13" s="316"/>
      <c r="C13" s="318" t="s">
        <v>483</v>
      </c>
      <c r="D13" s="321"/>
      <c r="E13" s="321"/>
      <c r="F13" s="321"/>
      <c r="G13" s="321"/>
      <c r="H13" s="407"/>
      <c r="I13" s="412"/>
      <c r="J13" s="428"/>
      <c r="K13" s="321"/>
      <c r="L13" s="321"/>
    </row>
    <row r="14" spans="1:12" ht="20.25" customHeight="1" x14ac:dyDescent="0.3">
      <c r="A14" s="320"/>
      <c r="B14" s="316"/>
      <c r="C14" s="317" t="s">
        <v>478</v>
      </c>
      <c r="D14" s="319" t="s">
        <v>280</v>
      </c>
      <c r="E14" s="319" t="s">
        <v>281</v>
      </c>
      <c r="F14" s="319" t="s">
        <v>284</v>
      </c>
      <c r="G14" s="1057" t="s">
        <v>197</v>
      </c>
      <c r="H14" s="401">
        <v>100</v>
      </c>
      <c r="I14" s="409">
        <v>100</v>
      </c>
      <c r="J14" s="429">
        <v>100</v>
      </c>
      <c r="K14" s="319" t="s">
        <v>206</v>
      </c>
      <c r="L14" s="319" t="s">
        <v>21</v>
      </c>
    </row>
    <row r="15" spans="1:12" ht="20.25" customHeight="1" x14ac:dyDescent="0.3">
      <c r="A15" s="320"/>
      <c r="B15" s="316"/>
      <c r="C15" s="316" t="s">
        <v>479</v>
      </c>
      <c r="D15" s="320"/>
      <c r="E15" s="320"/>
      <c r="F15" s="320" t="s">
        <v>491</v>
      </c>
      <c r="G15" s="320"/>
      <c r="H15" s="405"/>
      <c r="I15" s="411"/>
      <c r="J15" s="427"/>
      <c r="K15" s="320"/>
      <c r="L15" s="320"/>
    </row>
    <row r="16" spans="1:12" ht="20.25" customHeight="1" x14ac:dyDescent="0.3">
      <c r="A16" s="320"/>
      <c r="B16" s="348"/>
      <c r="C16" s="1036" t="s">
        <v>95</v>
      </c>
      <c r="D16" s="356"/>
      <c r="E16" s="356"/>
      <c r="F16" s="356"/>
      <c r="G16" s="356"/>
      <c r="H16" s="1033">
        <f>AVERAGE(H7:H15)</f>
        <v>100</v>
      </c>
      <c r="I16" s="474">
        <f>AVERAGE(I7:I15)</f>
        <v>110.3425</v>
      </c>
      <c r="J16" s="1035">
        <f>AVERAGE(J7:J15)</f>
        <v>99.92</v>
      </c>
      <c r="K16" s="356"/>
      <c r="L16" s="356" t="s">
        <v>46</v>
      </c>
    </row>
    <row r="17" spans="1:12" ht="20.25" customHeight="1" x14ac:dyDescent="0.3">
      <c r="A17" s="319">
        <v>2</v>
      </c>
      <c r="B17" s="317" t="s">
        <v>282</v>
      </c>
      <c r="C17" s="317" t="s">
        <v>478</v>
      </c>
      <c r="D17" s="319" t="s">
        <v>226</v>
      </c>
      <c r="E17" s="319" t="s">
        <v>281</v>
      </c>
      <c r="F17" s="319" t="s">
        <v>284</v>
      </c>
      <c r="G17" s="1057" t="s">
        <v>197</v>
      </c>
      <c r="H17" s="401">
        <v>100</v>
      </c>
      <c r="I17" s="409">
        <v>100</v>
      </c>
      <c r="J17" s="429">
        <v>100</v>
      </c>
      <c r="K17" s="319" t="s">
        <v>206</v>
      </c>
      <c r="L17" s="319" t="s">
        <v>21</v>
      </c>
    </row>
    <row r="18" spans="1:12" ht="20.25" customHeight="1" x14ac:dyDescent="0.3">
      <c r="A18" s="321"/>
      <c r="B18" s="318" t="s">
        <v>283</v>
      </c>
      <c r="C18" s="318" t="s">
        <v>484</v>
      </c>
      <c r="D18" s="321"/>
      <c r="E18" s="321"/>
      <c r="F18" s="321" t="s">
        <v>491</v>
      </c>
      <c r="G18" s="321"/>
      <c r="H18" s="407"/>
      <c r="I18" s="412"/>
      <c r="J18" s="428"/>
      <c r="K18" s="321"/>
      <c r="L18" s="321"/>
    </row>
    <row r="19" spans="1:12" ht="20.25" customHeight="1" x14ac:dyDescent="0.3">
      <c r="A19" s="319">
        <v>3</v>
      </c>
      <c r="B19" s="317" t="s">
        <v>285</v>
      </c>
      <c r="C19" s="317" t="s">
        <v>480</v>
      </c>
      <c r="D19" s="1058" t="s">
        <v>228</v>
      </c>
      <c r="E19" s="1058" t="s">
        <v>475</v>
      </c>
      <c r="F19" s="1058" t="s">
        <v>476</v>
      </c>
      <c r="G19" s="486" t="s">
        <v>197</v>
      </c>
      <c r="H19" s="401">
        <v>100</v>
      </c>
      <c r="I19" s="409">
        <v>100</v>
      </c>
      <c r="J19" s="429">
        <v>100</v>
      </c>
      <c r="K19" s="319" t="s">
        <v>206</v>
      </c>
      <c r="L19" s="319" t="s">
        <v>21</v>
      </c>
    </row>
    <row r="20" spans="1:12" ht="20.25" customHeight="1" x14ac:dyDescent="0.3">
      <c r="A20" s="321"/>
      <c r="B20" s="318"/>
      <c r="C20" s="318" t="s">
        <v>485</v>
      </c>
      <c r="D20" s="321"/>
      <c r="E20" s="321"/>
      <c r="F20" s="1060" t="s">
        <v>489</v>
      </c>
      <c r="G20" s="321"/>
      <c r="H20" s="407"/>
      <c r="I20" s="412"/>
      <c r="J20" s="428"/>
      <c r="K20" s="321"/>
      <c r="L20" s="321"/>
    </row>
    <row r="21" spans="1:12" x14ac:dyDescent="0.3">
      <c r="A21" s="320">
        <v>4</v>
      </c>
      <c r="B21" s="316" t="s">
        <v>286</v>
      </c>
      <c r="C21" s="316" t="s">
        <v>480</v>
      </c>
      <c r="D21" s="320" t="s">
        <v>227</v>
      </c>
      <c r="E21" s="320" t="s">
        <v>474</v>
      </c>
      <c r="F21" s="320" t="s">
        <v>481</v>
      </c>
      <c r="G21" s="1059" t="s">
        <v>197</v>
      </c>
      <c r="H21" s="405">
        <v>100</v>
      </c>
      <c r="I21" s="411">
        <v>100</v>
      </c>
      <c r="J21" s="427">
        <v>100</v>
      </c>
      <c r="K21" s="319" t="s">
        <v>206</v>
      </c>
      <c r="L21" s="320" t="s">
        <v>21</v>
      </c>
    </row>
    <row r="22" spans="1:12" x14ac:dyDescent="0.3">
      <c r="A22" s="320"/>
      <c r="B22" s="316" t="s">
        <v>287</v>
      </c>
      <c r="C22" s="316" t="s">
        <v>288</v>
      </c>
      <c r="D22" s="320"/>
      <c r="E22" s="320"/>
      <c r="F22" s="320" t="s">
        <v>489</v>
      </c>
      <c r="G22" s="320"/>
      <c r="H22" s="405"/>
      <c r="I22" s="411"/>
      <c r="J22" s="427"/>
      <c r="K22" s="320"/>
      <c r="L22" s="320"/>
    </row>
    <row r="23" spans="1:12" x14ac:dyDescent="0.3">
      <c r="A23" s="320"/>
      <c r="B23" s="316"/>
      <c r="C23" s="316" t="s">
        <v>486</v>
      </c>
      <c r="D23" s="320"/>
      <c r="E23" s="320"/>
      <c r="F23" s="320"/>
      <c r="G23" s="320"/>
      <c r="H23" s="405"/>
      <c r="I23" s="411"/>
      <c r="J23" s="427"/>
      <c r="K23" s="320"/>
      <c r="L23" s="320"/>
    </row>
    <row r="24" spans="1:12" x14ac:dyDescent="0.3">
      <c r="A24" s="319">
        <v>5</v>
      </c>
      <c r="B24" s="317" t="s">
        <v>290</v>
      </c>
      <c r="C24" s="317" t="s">
        <v>480</v>
      </c>
      <c r="D24" s="319" t="s">
        <v>227</v>
      </c>
      <c r="E24" s="319" t="s">
        <v>430</v>
      </c>
      <c r="F24" s="319" t="s">
        <v>477</v>
      </c>
      <c r="G24" s="1057" t="s">
        <v>197</v>
      </c>
      <c r="H24" s="401">
        <v>100</v>
      </c>
      <c r="I24" s="409">
        <v>100</v>
      </c>
      <c r="J24" s="429">
        <v>100</v>
      </c>
      <c r="K24" s="319" t="s">
        <v>206</v>
      </c>
      <c r="L24" s="319" t="s">
        <v>21</v>
      </c>
    </row>
    <row r="25" spans="1:12" x14ac:dyDescent="0.3">
      <c r="A25" s="321"/>
      <c r="B25" s="318" t="s">
        <v>289</v>
      </c>
      <c r="C25" s="318" t="s">
        <v>487</v>
      </c>
      <c r="D25" s="321"/>
      <c r="E25" s="321"/>
      <c r="F25" s="321" t="s">
        <v>488</v>
      </c>
      <c r="G25" s="1060"/>
      <c r="H25" s="407"/>
      <c r="I25" s="412"/>
      <c r="J25" s="428"/>
      <c r="K25" s="321"/>
      <c r="L25" s="321"/>
    </row>
    <row r="26" spans="1:12" x14ac:dyDescent="0.3">
      <c r="A26" s="320">
        <v>6</v>
      </c>
      <c r="B26" s="316" t="s">
        <v>293</v>
      </c>
      <c r="C26" s="316" t="s">
        <v>291</v>
      </c>
      <c r="D26" s="1059" t="s">
        <v>492</v>
      </c>
      <c r="E26" s="320" t="s">
        <v>292</v>
      </c>
      <c r="F26" s="320" t="s">
        <v>268</v>
      </c>
      <c r="G26" s="1059" t="s">
        <v>197</v>
      </c>
      <c r="H26" s="405">
        <v>100</v>
      </c>
      <c r="I26" s="411"/>
      <c r="J26" s="427"/>
      <c r="K26" s="319" t="s">
        <v>206</v>
      </c>
      <c r="L26" s="320" t="s">
        <v>21</v>
      </c>
    </row>
    <row r="27" spans="1:12" x14ac:dyDescent="0.3">
      <c r="A27" s="320"/>
      <c r="B27" s="316" t="s">
        <v>294</v>
      </c>
      <c r="C27" s="316" t="s">
        <v>295</v>
      </c>
      <c r="D27" s="320"/>
      <c r="E27" s="320"/>
      <c r="F27" s="320" t="s">
        <v>490</v>
      </c>
      <c r="G27" s="320"/>
      <c r="H27" s="405"/>
      <c r="I27" s="411"/>
      <c r="J27" s="427"/>
      <c r="K27" s="320"/>
      <c r="L27" s="320"/>
    </row>
    <row r="28" spans="1:12" x14ac:dyDescent="0.3">
      <c r="A28" s="443"/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3"/>
    </row>
    <row r="30" spans="1:12" x14ac:dyDescent="0.3">
      <c r="D30" s="170" t="s">
        <v>4</v>
      </c>
      <c r="E30" s="170" t="s">
        <v>5</v>
      </c>
      <c r="F30" s="170" t="s">
        <v>6</v>
      </c>
    </row>
    <row r="31" spans="1:12" x14ac:dyDescent="0.3">
      <c r="C31" t="s">
        <v>493</v>
      </c>
      <c r="D31" s="170">
        <v>100</v>
      </c>
      <c r="E31" s="170">
        <v>110.34</v>
      </c>
      <c r="F31" s="170">
        <v>99.92</v>
      </c>
    </row>
    <row r="32" spans="1:12" x14ac:dyDescent="0.3">
      <c r="C32" t="s">
        <v>494</v>
      </c>
      <c r="D32" s="170">
        <v>100</v>
      </c>
      <c r="E32" s="170">
        <v>100</v>
      </c>
      <c r="F32" s="170">
        <v>100</v>
      </c>
    </row>
    <row r="33" spans="3:6" x14ac:dyDescent="0.3">
      <c r="C33" t="s">
        <v>285</v>
      </c>
      <c r="D33" s="170">
        <v>100</v>
      </c>
      <c r="E33" s="170">
        <v>100</v>
      </c>
      <c r="F33" s="170">
        <v>100</v>
      </c>
    </row>
    <row r="34" spans="3:6" x14ac:dyDescent="0.3">
      <c r="C34" t="s">
        <v>429</v>
      </c>
      <c r="D34" s="170">
        <v>100</v>
      </c>
      <c r="E34" s="170">
        <v>100</v>
      </c>
      <c r="F34" s="170">
        <v>100</v>
      </c>
    </row>
    <row r="35" spans="3:6" x14ac:dyDescent="0.3">
      <c r="C35" t="s">
        <v>431</v>
      </c>
      <c r="D35" s="170">
        <v>100</v>
      </c>
      <c r="E35" s="170">
        <v>100</v>
      </c>
      <c r="F35" s="170">
        <v>100</v>
      </c>
    </row>
    <row r="45" spans="3:6" x14ac:dyDescent="0.3">
      <c r="C45" s="452"/>
      <c r="D45" s="444" t="s">
        <v>4</v>
      </c>
      <c r="E45" s="444" t="s">
        <v>5</v>
      </c>
      <c r="F45" s="444" t="s">
        <v>6</v>
      </c>
    </row>
    <row r="46" spans="3:6" x14ac:dyDescent="0.3">
      <c r="C46" s="452" t="s">
        <v>495</v>
      </c>
      <c r="D46" s="463">
        <v>100</v>
      </c>
      <c r="E46" s="463">
        <v>100</v>
      </c>
      <c r="F46" s="463">
        <v>100</v>
      </c>
    </row>
    <row r="47" spans="3:6" x14ac:dyDescent="0.3">
      <c r="C47" s="452" t="s">
        <v>496</v>
      </c>
      <c r="D47" s="463"/>
      <c r="E47" s="463">
        <v>141.37</v>
      </c>
      <c r="F47" s="463">
        <v>99.68</v>
      </c>
    </row>
    <row r="48" spans="3:6" x14ac:dyDescent="0.3">
      <c r="C48" s="452" t="s">
        <v>497</v>
      </c>
      <c r="D48" s="463">
        <v>100</v>
      </c>
      <c r="E48" s="463">
        <v>100</v>
      </c>
      <c r="F48" s="463">
        <v>100</v>
      </c>
    </row>
    <row r="49" spans="3:6" x14ac:dyDescent="0.3">
      <c r="C49" s="452" t="s">
        <v>498</v>
      </c>
      <c r="D49" s="463">
        <v>100</v>
      </c>
      <c r="E49" s="463">
        <v>100</v>
      </c>
      <c r="F49" s="463">
        <v>100</v>
      </c>
    </row>
    <row r="50" spans="3:6" x14ac:dyDescent="0.3">
      <c r="C50" s="452"/>
      <c r="D50" s="444"/>
      <c r="E50" s="444"/>
      <c r="F50" s="444"/>
    </row>
    <row r="51" spans="3:6" x14ac:dyDescent="0.3">
      <c r="C51" s="452"/>
      <c r="D51" s="452"/>
      <c r="E51" s="452"/>
      <c r="F51" s="452"/>
    </row>
    <row r="52" spans="3:6" x14ac:dyDescent="0.3">
      <c r="C52" s="452"/>
      <c r="D52" s="452"/>
      <c r="E52" s="452"/>
      <c r="F52" s="452"/>
    </row>
    <row r="53" spans="3:6" x14ac:dyDescent="0.3">
      <c r="C53" s="452"/>
      <c r="D53" s="452"/>
      <c r="E53" s="452"/>
      <c r="F53" s="452"/>
    </row>
    <row r="54" spans="3:6" x14ac:dyDescent="0.3">
      <c r="C54" s="452"/>
      <c r="D54" s="452"/>
      <c r="E54" s="452"/>
      <c r="F54" s="452"/>
    </row>
  </sheetData>
  <mergeCells count="1">
    <mergeCell ref="H5:K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16</vt:i4>
      </vt:variant>
      <vt:variant>
        <vt:lpstr>ช่วงที่มีชื่อ</vt:lpstr>
      </vt:variant>
      <vt:variant>
        <vt:i4>16</vt:i4>
      </vt:variant>
    </vt:vector>
  </HeadingPairs>
  <TitlesOfParts>
    <vt:vector size="32" baseType="lpstr">
      <vt:lpstr>7.1 (1)</vt:lpstr>
      <vt:lpstr>7.1 (2)</vt:lpstr>
      <vt:lpstr>7.2 (3,4)</vt:lpstr>
      <vt:lpstr>7.3 (5)</vt:lpstr>
      <vt:lpstr>7.3 (6)</vt:lpstr>
      <vt:lpstr>7.3 (7)</vt:lpstr>
      <vt:lpstr>7.3(8)</vt:lpstr>
      <vt:lpstr>7.4 (9)</vt:lpstr>
      <vt:lpstr>7.4 (10)</vt:lpstr>
      <vt:lpstr>7.4(11)</vt:lpstr>
      <vt:lpstr>7.4 (12)</vt:lpstr>
      <vt:lpstr>7.4 (13)</vt:lpstr>
      <vt:lpstr>7.5(14,15)</vt:lpstr>
      <vt:lpstr>7.5(16)</vt:lpstr>
      <vt:lpstr>7.5(17)</vt:lpstr>
      <vt:lpstr>7.5(18)ใหม่</vt:lpstr>
      <vt:lpstr>'7.1 (1)'!Print_Area</vt:lpstr>
      <vt:lpstr>'7.1 (2)'!Print_Area</vt:lpstr>
      <vt:lpstr>'7.2 (3,4)'!Print_Area</vt:lpstr>
      <vt:lpstr>'7.3 (5)'!Print_Area</vt:lpstr>
      <vt:lpstr>'7.3 (6)'!Print_Area</vt:lpstr>
      <vt:lpstr>'7.3 (7)'!Print_Area</vt:lpstr>
      <vt:lpstr>'7.3(8)'!Print_Area</vt:lpstr>
      <vt:lpstr>'7.4 (10)'!Print_Area</vt:lpstr>
      <vt:lpstr>'7.4 (12)'!Print_Area</vt:lpstr>
      <vt:lpstr>'7.4 (13)'!Print_Area</vt:lpstr>
      <vt:lpstr>'7.4 (9)'!Print_Area</vt:lpstr>
      <vt:lpstr>'7.4(11)'!Print_Area</vt:lpstr>
      <vt:lpstr>'7.5(14,15)'!Print_Area</vt:lpstr>
      <vt:lpstr>'7.5(16)'!Print_Area</vt:lpstr>
      <vt:lpstr>'7.5(17)'!Print_Area</vt:lpstr>
      <vt:lpstr>'7.5(18)ใหม่'!Print_Area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Home_Chompoo</dc:creator>
  <cp:lastModifiedBy>Win10x64_Bit</cp:lastModifiedBy>
  <cp:lastPrinted>2018-05-17T16:54:28Z</cp:lastPrinted>
  <dcterms:created xsi:type="dcterms:W3CDTF">2018-05-14T13:41:37Z</dcterms:created>
  <dcterms:modified xsi:type="dcterms:W3CDTF">2018-05-17T16:56:00Z</dcterms:modified>
</cp:coreProperties>
</file>