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8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0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1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12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13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1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15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16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MQA-หมวด7-61\03-ขึ้นเว็บ-2ก.ค.61\00\"/>
    </mc:Choice>
  </mc:AlternateContent>
  <xr:revisionPtr revIDLastSave="0" documentId="8_{9A256718-76A6-4316-A548-CEC16F4FB9D9}" xr6:coauthVersionLast="33" xr6:coauthVersionMax="33" xr10:uidLastSave="{00000000-0000-0000-0000-000000000000}"/>
  <bookViews>
    <workbookView xWindow="0" yWindow="0" windowWidth="18450" windowHeight="6420" activeTab="17" xr2:uid="{00000000-000D-0000-FFFF-FFFF00000000}"/>
  </bookViews>
  <sheets>
    <sheet name="ปก" sheetId="18" r:id="rId1"/>
    <sheet name="สารบัญ" sheetId="19" r:id="rId2"/>
    <sheet name="7.1 (1)" sheetId="1" r:id="rId3"/>
    <sheet name="7.1 (2)" sheetId="2" r:id="rId4"/>
    <sheet name="7.2 (3,4)" sheetId="3" r:id="rId5"/>
    <sheet name="7.3 (5)" sheetId="4" r:id="rId6"/>
    <sheet name="7.3 (6)" sheetId="5" r:id="rId7"/>
    <sheet name="7.3 (7)" sheetId="6" r:id="rId8"/>
    <sheet name="7.3(8)" sheetId="7" r:id="rId9"/>
    <sheet name="7.4 (9)" sheetId="8" r:id="rId10"/>
    <sheet name="7.4 (10)" sheetId="9" r:id="rId11"/>
    <sheet name="7.4(11)" sheetId="10" r:id="rId12"/>
    <sheet name="7.4 (12)" sheetId="11" r:id="rId13"/>
    <sheet name="7.4 (13)" sheetId="12" r:id="rId14"/>
    <sheet name="7.5(14,15)" sheetId="13" r:id="rId15"/>
    <sheet name="7.6(16)" sheetId="14" r:id="rId16"/>
    <sheet name="7.6(17)" sheetId="15" r:id="rId17"/>
    <sheet name="7.6(18)" sheetId="17" r:id="rId18"/>
    <sheet name="ใบแทรก" sheetId="20" r:id="rId19"/>
  </sheets>
  <definedNames>
    <definedName name="_Hlk513209116" localSheetId="4">'7.2 (3,4)'!$B$3</definedName>
    <definedName name="_xlnm.Print_Area" localSheetId="2">'7.1 (1)'!$A$1:$V$188</definedName>
    <definedName name="_xlnm.Print_Area" localSheetId="3">'7.1 (2)'!$A$1:$P$121,'7.1 (2)'!$A$126:$B$134</definedName>
    <definedName name="_xlnm.Print_Area" localSheetId="4">'7.2 (3,4)'!$A$1:$M$112,'7.2 (3,4)'!$A$114:$C$131</definedName>
    <definedName name="_xlnm.Print_Area" localSheetId="5">'7.3 (5)'!$A$1:$L$111</definedName>
    <definedName name="_xlnm.Print_Area" localSheetId="6">'7.3 (6)'!$A$1:$R$111</definedName>
    <definedName name="_xlnm.Print_Area" localSheetId="7">'7.3 (7)'!$A$1:$J$28</definedName>
    <definedName name="_xlnm.Print_Area" localSheetId="8">'7.3(8)'!$A$1:$Q$139</definedName>
    <definedName name="_xlnm.Print_Area" localSheetId="10">'7.4 (10)'!$A$1:$L$58</definedName>
    <definedName name="_xlnm.Print_Area" localSheetId="12">'7.4 (12)'!$A$1:$Q$28</definedName>
    <definedName name="_xlnm.Print_Area" localSheetId="13">'7.4 (13)'!$A$1:$Q$58</definedName>
    <definedName name="_xlnm.Print_Area" localSheetId="9">'7.4 (9)'!$A$1:$K$27</definedName>
    <definedName name="_xlnm.Print_Area" localSheetId="11">'7.4(11)'!$A$1:$N$128</definedName>
    <definedName name="_xlnm.Print_Area" localSheetId="14">'7.5(14,15)'!$A$1:$Q$84</definedName>
    <definedName name="_xlnm.Print_Area" localSheetId="15">'7.6(16)'!$A$1:$Q$57</definedName>
    <definedName name="_xlnm.Print_Area" localSheetId="16">'7.6(17)'!$A$1:$I$55</definedName>
    <definedName name="_xlnm.Print_Area" localSheetId="17">'7.6(18)'!$A$1:$M$112</definedName>
    <definedName name="_xlnm.Print_Area" localSheetId="0">ปก!$A$1:$O$23</definedName>
    <definedName name="_xlnm.Print_Area" localSheetId="1">สารบัญ!$A$1:$P$26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4" l="1"/>
  <c r="F38" i="4"/>
  <c r="F39" i="4"/>
  <c r="F40" i="4"/>
  <c r="F41" i="4"/>
  <c r="F42" i="4"/>
  <c r="F43" i="4"/>
  <c r="F44" i="4"/>
  <c r="F45" i="4"/>
  <c r="D23" i="4"/>
  <c r="P23" i="14" l="1"/>
  <c r="M23" i="14"/>
  <c r="J23" i="14"/>
  <c r="G23" i="14"/>
  <c r="L42" i="7" l="1"/>
  <c r="K42" i="7"/>
  <c r="I42" i="7"/>
  <c r="H42" i="7"/>
  <c r="F42" i="7"/>
  <c r="E42" i="7"/>
  <c r="M35" i="7"/>
  <c r="J35" i="7"/>
  <c r="G35" i="7"/>
  <c r="P44" i="5" l="1"/>
  <c r="O44" i="5"/>
  <c r="Q41" i="5"/>
  <c r="Q42" i="5"/>
  <c r="Q44" i="5" l="1"/>
  <c r="G54" i="2"/>
  <c r="M54" i="3" l="1"/>
  <c r="M26" i="14" l="1"/>
  <c r="J11" i="13" l="1"/>
  <c r="M11" i="13"/>
  <c r="P46" i="13"/>
  <c r="M46" i="13"/>
  <c r="J46" i="13"/>
  <c r="J44" i="13"/>
  <c r="M44" i="13"/>
  <c r="P44" i="13"/>
  <c r="M14" i="13"/>
  <c r="J14" i="13"/>
  <c r="G14" i="13"/>
  <c r="M26" i="12"/>
  <c r="J26" i="12"/>
  <c r="G26" i="12"/>
  <c r="M23" i="12"/>
  <c r="J23" i="12"/>
  <c r="G23" i="12"/>
  <c r="M20" i="12"/>
  <c r="M11" i="12"/>
  <c r="J11" i="12"/>
  <c r="G11" i="12"/>
  <c r="H18" i="9"/>
  <c r="I18" i="9"/>
  <c r="J18" i="9"/>
  <c r="J23" i="4"/>
  <c r="H23" i="4"/>
  <c r="F23" i="4"/>
  <c r="E13" i="4"/>
  <c r="E15" i="4"/>
  <c r="E17" i="4"/>
  <c r="E19" i="4"/>
  <c r="E21" i="4"/>
  <c r="C23" i="4"/>
  <c r="E23" i="4" s="1"/>
  <c r="K13" i="4"/>
  <c r="K14" i="4"/>
  <c r="K15" i="4"/>
  <c r="K16" i="4"/>
  <c r="K17" i="4"/>
  <c r="K18" i="4"/>
  <c r="K19" i="4"/>
  <c r="K20" i="4"/>
  <c r="K21" i="4"/>
  <c r="K22" i="4"/>
  <c r="I13" i="4"/>
  <c r="I14" i="4"/>
  <c r="I15" i="4"/>
  <c r="I16" i="4"/>
  <c r="I17" i="4"/>
  <c r="I18" i="4"/>
  <c r="I19" i="4"/>
  <c r="I20" i="4"/>
  <c r="I21" i="4"/>
  <c r="I22" i="4"/>
  <c r="G13" i="4"/>
  <c r="G14" i="4"/>
  <c r="G15" i="4"/>
  <c r="G16" i="4"/>
  <c r="G17" i="4"/>
  <c r="G18" i="4"/>
  <c r="G19" i="4"/>
  <c r="G20" i="4"/>
  <c r="G21" i="4"/>
  <c r="G22" i="4"/>
  <c r="E14" i="4"/>
  <c r="E16" i="4"/>
  <c r="E18" i="4"/>
  <c r="E20" i="4"/>
  <c r="E22" i="4"/>
  <c r="K12" i="4"/>
  <c r="I12" i="4"/>
  <c r="G12" i="4"/>
  <c r="E12" i="4"/>
  <c r="P54" i="5"/>
  <c r="O54" i="5"/>
  <c r="L54" i="5"/>
  <c r="J54" i="5"/>
  <c r="K54" i="5" s="1"/>
  <c r="I54" i="5"/>
  <c r="G54" i="5"/>
  <c r="F54" i="5"/>
  <c r="M44" i="5"/>
  <c r="J44" i="5"/>
  <c r="M54" i="5"/>
  <c r="G44" i="5"/>
  <c r="F44" i="5"/>
  <c r="Q48" i="5"/>
  <c r="Q45" i="5"/>
  <c r="Q52" i="5"/>
  <c r="Q53" i="5"/>
  <c r="N52" i="5"/>
  <c r="N53" i="5"/>
  <c r="K52" i="5"/>
  <c r="K53" i="5"/>
  <c r="H52" i="5"/>
  <c r="H53" i="5"/>
  <c r="Q51" i="5"/>
  <c r="K45" i="5"/>
  <c r="N45" i="5"/>
  <c r="H45" i="5"/>
  <c r="H48" i="5"/>
  <c r="N48" i="5"/>
  <c r="K48" i="5"/>
  <c r="Q38" i="5"/>
  <c r="N42" i="5"/>
  <c r="K42" i="5"/>
  <c r="H42" i="5"/>
  <c r="N38" i="5"/>
  <c r="K38" i="5"/>
  <c r="Q35" i="5"/>
  <c r="N35" i="5"/>
  <c r="K35" i="5"/>
  <c r="H35" i="5"/>
  <c r="H38" i="5"/>
  <c r="H44" i="5" l="1"/>
  <c r="Q54" i="5"/>
  <c r="G23" i="4"/>
  <c r="K23" i="4"/>
  <c r="I23" i="4"/>
  <c r="N54" i="5"/>
  <c r="H54" i="5"/>
  <c r="I45" i="3" l="1"/>
  <c r="G45" i="3"/>
  <c r="E45" i="3"/>
  <c r="I36" i="3"/>
  <c r="G36" i="3"/>
  <c r="E36" i="3"/>
  <c r="J67" i="2"/>
  <c r="G67" i="2"/>
  <c r="D67" i="2"/>
  <c r="G49" i="2"/>
  <c r="D49" i="2"/>
  <c r="G45" i="2"/>
  <c r="G37" i="2" s="1"/>
  <c r="D45" i="2"/>
  <c r="D37" i="2" s="1"/>
  <c r="J45" i="2"/>
  <c r="J37" i="2" s="1"/>
  <c r="I55" i="17"/>
  <c r="G55" i="17"/>
  <c r="E55" i="17"/>
  <c r="I39" i="17"/>
  <c r="G39" i="17"/>
  <c r="E39" i="17"/>
  <c r="L17" i="14"/>
  <c r="K17" i="14"/>
  <c r="M15" i="14"/>
  <c r="M13" i="14"/>
  <c r="F17" i="14"/>
  <c r="E17" i="14"/>
  <c r="G17" i="14" s="1"/>
  <c r="G15" i="14"/>
  <c r="G13" i="14"/>
  <c r="M17" i="14" l="1"/>
  <c r="L111" i="7"/>
  <c r="K111" i="7"/>
  <c r="I111" i="7"/>
  <c r="H111" i="7"/>
  <c r="F111" i="7"/>
  <c r="E111" i="7"/>
  <c r="M94" i="7"/>
  <c r="J94" i="7"/>
  <c r="G94" i="7"/>
  <c r="M93" i="7"/>
  <c r="J93" i="7"/>
  <c r="G93" i="7"/>
  <c r="M92" i="7"/>
  <c r="J92" i="7"/>
  <c r="G92" i="7"/>
  <c r="M91" i="7"/>
  <c r="J91" i="7"/>
  <c r="G91" i="7"/>
  <c r="J40" i="7"/>
  <c r="G38" i="7"/>
  <c r="M41" i="7"/>
  <c r="J41" i="7"/>
  <c r="G41" i="7"/>
  <c r="M40" i="7"/>
  <c r="G40" i="7"/>
  <c r="M39" i="7"/>
  <c r="J39" i="7"/>
  <c r="G39" i="7"/>
  <c r="M38" i="7"/>
  <c r="J38" i="7"/>
  <c r="L21" i="7"/>
  <c r="K21" i="7"/>
  <c r="I21" i="7"/>
  <c r="H21" i="7"/>
  <c r="F21" i="7"/>
  <c r="E21" i="7"/>
  <c r="M17" i="7"/>
  <c r="M18" i="7"/>
  <c r="M19" i="7"/>
  <c r="M20" i="7"/>
  <c r="J17" i="7"/>
  <c r="J18" i="7"/>
  <c r="J19" i="7"/>
  <c r="J20" i="7"/>
  <c r="G18" i="7"/>
  <c r="G19" i="7"/>
  <c r="G20" i="7"/>
  <c r="G17" i="7"/>
  <c r="M16" i="7"/>
  <c r="J16" i="7"/>
  <c r="N51" i="5"/>
  <c r="K51" i="5"/>
  <c r="H51" i="5"/>
  <c r="N41" i="5"/>
  <c r="K41" i="5"/>
  <c r="L44" i="5" s="1"/>
  <c r="N44" i="5" s="1"/>
  <c r="H41" i="5"/>
  <c r="I44" i="5" s="1"/>
  <c r="K44" i="5" s="1"/>
  <c r="G21" i="7" l="1"/>
  <c r="J21" i="7"/>
  <c r="G42" i="7"/>
  <c r="G111" i="7"/>
  <c r="M111" i="7"/>
  <c r="M21" i="7"/>
  <c r="J111" i="7"/>
  <c r="M42" i="7"/>
  <c r="J42" i="7"/>
  <c r="K28" i="2"/>
  <c r="J28" i="2"/>
  <c r="H28" i="2"/>
  <c r="G28" i="2"/>
  <c r="E28" i="2"/>
  <c r="D28" i="2"/>
  <c r="L26" i="2"/>
  <c r="L27" i="2"/>
  <c r="L25" i="2"/>
  <c r="I26" i="2"/>
  <c r="I27" i="2"/>
  <c r="I25" i="2"/>
  <c r="F26" i="2"/>
  <c r="F27" i="2"/>
  <c r="F25" i="2"/>
  <c r="I24" i="2"/>
  <c r="L24" i="2"/>
  <c r="L22" i="2"/>
  <c r="I22" i="2"/>
  <c r="F22" i="2"/>
  <c r="L14" i="2"/>
  <c r="I14" i="2"/>
  <c r="F14" i="2"/>
  <c r="N52" i="1"/>
  <c r="K52" i="1"/>
  <c r="H52" i="1"/>
  <c r="N50" i="1"/>
  <c r="K50" i="1"/>
  <c r="H50" i="1"/>
  <c r="N48" i="1"/>
  <c r="K48" i="1"/>
  <c r="H48" i="1"/>
  <c r="N46" i="1"/>
  <c r="K46" i="1"/>
  <c r="H46" i="1"/>
  <c r="N44" i="1"/>
  <c r="K44" i="1"/>
  <c r="H44" i="1"/>
  <c r="N42" i="1"/>
  <c r="K42" i="1"/>
  <c r="H42" i="1"/>
  <c r="N40" i="1"/>
  <c r="K40" i="1"/>
  <c r="H40" i="1"/>
  <c r="H38" i="1"/>
  <c r="K38" i="1"/>
  <c r="N36" i="1"/>
  <c r="K36" i="1"/>
  <c r="H36" i="1"/>
  <c r="L28" i="2" l="1"/>
  <c r="F28" i="2"/>
  <c r="I28" i="2"/>
</calcChain>
</file>

<file path=xl/sharedStrings.xml><?xml version="1.0" encoding="utf-8"?>
<sst xmlns="http://schemas.openxmlformats.org/spreadsheetml/2006/main" count="2399" uniqueCount="762">
  <si>
    <t>ที่</t>
  </si>
  <si>
    <t>การบริการ</t>
  </si>
  <si>
    <t>ผลผลิต</t>
  </si>
  <si>
    <t>ตัวชี้วัด</t>
  </si>
  <si>
    <t>งป.58</t>
  </si>
  <si>
    <t>งป.59</t>
  </si>
  <si>
    <t>งป.60</t>
  </si>
  <si>
    <t>งป.61</t>
  </si>
  <si>
    <t>ผลลัพธ์</t>
  </si>
  <si>
    <t>แนวโน้ม</t>
  </si>
  <si>
    <t>ผลลัพธ์คู่เทียบ</t>
  </si>
  <si>
    <t>(+/-)</t>
  </si>
  <si>
    <t>คู่เทียบ</t>
  </si>
  <si>
    <t>นจอ.</t>
  </si>
  <si>
    <t>ร้อยละจำนวน</t>
  </si>
  <si>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90</t>
    </r>
  </si>
  <si>
    <t>เป้าหมาย</t>
  </si>
  <si>
    <t>ค่า</t>
  </si>
  <si>
    <t>ไม่ครบวงรอบ</t>
  </si>
  <si>
    <t>ไม่ครบ</t>
  </si>
  <si>
    <t>วงรอบ</t>
  </si>
  <si>
    <t>+</t>
  </si>
  <si>
    <t>-นรจ.</t>
  </si>
  <si>
    <r>
      <t>≥</t>
    </r>
    <r>
      <rPr>
        <sz val="14"/>
        <color theme="1"/>
        <rFont val="TH SarabunPSK"/>
        <family val="2"/>
        <charset val="222"/>
      </rPr>
      <t xml:space="preserve"> 80</t>
    </r>
  </si>
  <si>
    <t>ฝึกอบรม</t>
  </si>
  <si>
    <t>-นศ.วทร.</t>
  </si>
  <si>
    <t>-นทน.สธ.ทร.</t>
  </si>
  <si>
    <t>-นทน.อส.</t>
  </si>
  <si>
    <t>-นทน.รร.ชต.</t>
  </si>
  <si>
    <t>-นพจ.</t>
  </si>
  <si>
    <t>-พจน.</t>
  </si>
  <si>
    <t>ประจำการ</t>
  </si>
  <si>
    <t>-ทหารกอง</t>
  </si>
  <si>
    <t>ผู้สำเร็จการ</t>
  </si>
  <si>
    <t>ศึกษา/</t>
  </si>
  <si>
    <t>ร้อยละ</t>
  </si>
  <si>
    <t>ผู้เรียน</t>
  </si>
  <si>
    <t>ผู้สำเร็จ</t>
  </si>
  <si>
    <t>จำนวน</t>
  </si>
  <si>
    <t>โน้ม</t>
  </si>
  <si>
    <t>แนว</t>
  </si>
  <si>
    <t>(รร.จ่าอากาศ)</t>
  </si>
  <si>
    <t>(รร.ชุมพลฯ)</t>
  </si>
  <si>
    <t>กห.ฯ</t>
  </si>
  <si>
    <t>-ข้าราชการ</t>
  </si>
  <si>
    <r>
      <t>≥</t>
    </r>
    <r>
      <rPr>
        <sz val="14"/>
        <color theme="1"/>
        <rFont val="TH SarabunPSK"/>
        <family val="2"/>
        <charset val="222"/>
      </rPr>
      <t xml:space="preserve"> 95</t>
    </r>
  </si>
  <si>
    <t>-</t>
  </si>
  <si>
    <t>ตปท.</t>
  </si>
  <si>
    <t>ระดับความ</t>
  </si>
  <si>
    <t>พึงพอใจ</t>
  </si>
  <si>
    <t>≥</t>
  </si>
  <si>
    <t>≥ ระดับ 4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</si>
  <si>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</t>
    </r>
    <r>
      <rPr>
        <sz val="14"/>
        <color theme="1"/>
        <rFont val="TH SarabunPSK"/>
        <family val="2"/>
        <charset val="222"/>
      </rPr>
      <t>3.51)</t>
    </r>
  </si>
  <si>
    <t>ระดับ 4</t>
  </si>
  <si>
    <t>ด้านการส่งกำลัง</t>
  </si>
  <si>
    <t>สายเครื่องช่วยการศึกษา</t>
  </si>
  <si>
    <t>ด้านการส่งกำลังบำรุง</t>
  </si>
  <si>
    <t>บำรุงสายเครื่อง</t>
  </si>
  <si>
    <t>ช่วยการศึกษา</t>
  </si>
  <si>
    <t>ความพร้อม</t>
  </si>
  <si>
    <t>บริการ</t>
  </si>
  <si>
    <t>ของการ</t>
  </si>
  <si>
    <t>อนุศาสนาจารย์</t>
  </si>
  <si>
    <t>ด้านการ</t>
  </si>
  <si>
    <t>ประวัติศาสตร์</t>
  </si>
  <si>
    <t>ระดับ 5</t>
  </si>
  <si>
    <t>ผลงาน</t>
  </si>
  <si>
    <t xml:space="preserve">≥ </t>
  </si>
  <si>
    <t>ด้านการศึกษา</t>
  </si>
  <si>
    <t>ประเมินยุทธศาสตร์</t>
  </si>
  <si>
    <t>ของ ยศ.ทร.</t>
  </si>
  <si>
    <t>แผนปฏิบัติราชการประจำปีของ ยศ.ทร.</t>
  </si>
  <si>
    <t>ตัวชี้วัดสำคัญใน</t>
  </si>
  <si>
    <t>ร้อยละความสำเร็จของกิจกรรม</t>
  </si>
  <si>
    <t>เทิดพระเกียรติตามแผนงาน/โครงการ</t>
  </si>
  <si>
    <t>ทั้งหมด</t>
  </si>
  <si>
    <t>ที่ทำได้</t>
  </si>
  <si>
    <t>ยังไม่ครบ</t>
  </si>
  <si>
    <t>ร้อยละของกิจกรรมที่ปฏิบัติได้ตามแผน</t>
  </si>
  <si>
    <t>ปฏิบัติงานประจำปีงานประกันคุณภาพ</t>
  </si>
  <si>
    <t>การศึกษาต่อจำนวนกิจกรรมในแผน</t>
  </si>
  <si>
    <t>ที่ได้รับ งป.สนับสนุนทั้งหมด</t>
  </si>
  <si>
    <t>ร้อยละ 90</t>
  </si>
  <si>
    <t xml:space="preserve">ร้อยละของความสำเร็จในการส่งครู </t>
  </si>
  <si>
    <t>อาจารย์ สังกัด ยศ.ทร. เข้ารับการศึกษา/</t>
  </si>
  <si>
    <t>อบรม/สัมมนาทางวิชาการ/ดูงาน</t>
  </si>
  <si>
    <t>ร้อยละ 85</t>
  </si>
  <si>
    <t>-ศฝท.ฯ</t>
  </si>
  <si>
    <t>-รร.ชุมพลฯ</t>
  </si>
  <si>
    <t>-รร.พจ.ฯ</t>
  </si>
  <si>
    <t>-ฝวก.ฯ</t>
  </si>
  <si>
    <t>-วทร.ฯ</t>
  </si>
  <si>
    <t>-รร.สธ.ทร.ฯ</t>
  </si>
  <si>
    <t>-รร.ชต.ฯ</t>
  </si>
  <si>
    <t>รวม</t>
  </si>
  <si>
    <r>
      <t>≥</t>
    </r>
    <r>
      <rPr>
        <sz val="14"/>
        <color theme="1"/>
        <rFont val="TH SarabunPSK"/>
        <family val="2"/>
        <charset val="222"/>
      </rPr>
      <t xml:space="preserve"> ระดับ 4</t>
    </r>
  </si>
  <si>
    <t>-พจน.และ นพจ.รร.พจ.ฯ</t>
  </si>
  <si>
    <t xml:space="preserve"> (พจน.)</t>
  </si>
  <si>
    <t xml:space="preserve"> (นพจ.รุ่นที่ 1)</t>
  </si>
  <si>
    <t xml:space="preserve"> (นพจ.รุ่นที่ 2)</t>
  </si>
  <si>
    <t>-ทหารกองประจำการ ศฝท.ฯ</t>
  </si>
  <si>
    <t>-นรจ.รร.ชุมพลฯ</t>
  </si>
  <si>
    <t xml:space="preserve">-ข้าราชการ กห.ต่ำกว่าสัญญาบัตร </t>
  </si>
  <si>
    <t>-นทน.รร.ชต.ฯ</t>
  </si>
  <si>
    <t>-นทน.รร.สธ.ทร.ฯ</t>
  </si>
  <si>
    <t>-นักศึกษา วทร.ฯ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</si>
  <si>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3.51)</t>
    </r>
  </si>
  <si>
    <t>(นว.)</t>
  </si>
  <si>
    <t>(กล.)</t>
  </si>
  <si>
    <t>(ทป.)</t>
  </si>
  <si>
    <t>(พวช.)</t>
  </si>
  <si>
    <t>(สธ.ทร.)</t>
  </si>
  <si>
    <t>(อส.)</t>
  </si>
  <si>
    <t>ระดับความพึงพอใจของผู้เข้ารับการอบรม</t>
  </si>
  <si>
    <t xml:space="preserve">ต่อการให้การอบรมภาษาต่างประเทศ </t>
  </si>
  <si>
    <t>ณ ศภษ.ยศ.ทร.</t>
  </si>
  <si>
    <t>-หลักสูตร English for Communication</t>
  </si>
  <si>
    <t>ของประเทศไทยแบบเร่งรัด</t>
  </si>
  <si>
    <t>การบริการหลัก</t>
  </si>
  <si>
    <t>ผู้สำเร็จการศึกษา/ฝึกอบรม</t>
  </si>
  <si>
    <t>ค่าเฉลี่ย</t>
  </si>
  <si>
    <t>ระดับ</t>
  </si>
  <si>
    <r>
      <t>(</t>
    </r>
    <r>
      <rPr>
        <sz val="14"/>
        <color theme="1"/>
        <rFont val="TH SarabunPSK"/>
        <family val="2"/>
      </rPr>
      <t>≥</t>
    </r>
    <r>
      <rPr>
        <sz val="14"/>
        <color theme="1"/>
        <rFont val="TH SarabunPSK"/>
        <family val="2"/>
        <charset val="222"/>
      </rPr>
      <t xml:space="preserve"> 3.51</t>
    </r>
    <r>
      <rPr>
        <sz val="14"/>
        <color theme="1"/>
        <rFont val="TH SarabunPSK"/>
        <family val="2"/>
        <charset val="222"/>
      </rPr>
      <t>)</t>
    </r>
  </si>
  <si>
    <t>-รร.ชุมพลฯ (นรจ.)</t>
  </si>
  <si>
    <t>-วทร.</t>
  </si>
  <si>
    <t>-ศภษ.ฯ</t>
  </si>
  <si>
    <t>-รร.สธ.ทร.ฯ (สธ.ทร.)</t>
  </si>
  <si>
    <t>-รร.สธ.ทร.ฯ (อส.)</t>
  </si>
  <si>
    <t>ไม่มีข้อมูล</t>
  </si>
  <si>
    <t>-รร.ชุมพลฯ (ข้าราชการ กห.)</t>
  </si>
  <si>
    <r>
      <t>≤</t>
    </r>
    <r>
      <rPr>
        <sz val="14"/>
        <color theme="1"/>
        <rFont val="TH SarabunPSK"/>
        <family val="2"/>
        <charset val="222"/>
      </rPr>
      <t xml:space="preserve"> ระดับ 2</t>
    </r>
  </si>
  <si>
    <r>
      <t>(</t>
    </r>
    <r>
      <rPr>
        <sz val="14"/>
        <color theme="1"/>
        <rFont val="TH SarabunPSK"/>
        <family val="2"/>
      </rPr>
      <t>≤ 2.50</t>
    </r>
    <r>
      <rPr>
        <sz val="14"/>
        <color theme="1"/>
        <rFont val="TH SarabunPSK"/>
        <family val="2"/>
        <charset val="222"/>
      </rPr>
      <t>)</t>
    </r>
  </si>
  <si>
    <t>(หน่วย)</t>
  </si>
  <si>
    <t>การให้บริการ</t>
  </si>
  <si>
    <t>ระดับความพึงพอใจที่มีต่อ</t>
  </si>
  <si>
    <t>ด้านการอนุศาสนาจารย์</t>
  </si>
  <si>
    <t>ด้านการประวัติศาสตร์</t>
  </si>
  <si>
    <r>
      <t xml:space="preserve">7.3 (ข้อ 5) </t>
    </r>
    <r>
      <rPr>
        <b/>
        <u/>
        <sz val="16"/>
        <color theme="1"/>
        <rFont val="TH SarabunPSK"/>
        <family val="2"/>
      </rPr>
      <t>ผลลัพธ์ด้านขีดความสามารถและอัตรากำลังบุคลากร</t>
    </r>
  </si>
  <si>
    <t>อัตรา</t>
  </si>
  <si>
    <t>บรรจุ</t>
  </si>
  <si>
    <r>
      <rPr>
        <b/>
        <sz val="14"/>
        <color theme="1"/>
        <rFont val="TH SarabunPSK"/>
        <family val="2"/>
      </rPr>
      <t xml:space="preserve">7.1 (ข้อ 2) </t>
    </r>
    <r>
      <rPr>
        <b/>
        <u/>
        <sz val="14"/>
        <color theme="1"/>
        <rFont val="TH SarabunPSK"/>
        <family val="2"/>
      </rPr>
      <t>ผลลัพธ์ด้านการนำยุทธศาสตร์ไปปฏิบัติ</t>
    </r>
  </si>
  <si>
    <r>
      <rPr>
        <b/>
        <sz val="14"/>
        <color theme="1"/>
        <rFont val="TH SarabunPSK"/>
        <family val="2"/>
      </rPr>
      <t xml:space="preserve">7.1 (ข้อ 1) </t>
    </r>
    <r>
      <rPr>
        <b/>
        <u/>
        <sz val="14"/>
        <color theme="1"/>
        <rFont val="TH SarabunPSK"/>
        <family val="2"/>
      </rPr>
      <t>ผลลัพธ์ด้านผลผลิตและการบริการตามพันธกิจของ ยศ.ทร.</t>
    </r>
  </si>
  <si>
    <r>
      <rPr>
        <b/>
        <sz val="14"/>
        <color theme="1"/>
        <rFont val="TH SarabunPSK"/>
        <family val="2"/>
      </rPr>
      <t xml:space="preserve">7.2 (ข้อ 3, 4) </t>
    </r>
    <r>
      <rPr>
        <b/>
        <u/>
        <sz val="14"/>
        <color theme="1"/>
        <rFont val="TH SarabunPSK"/>
        <family val="2"/>
      </rPr>
      <t>ผลลัพธ์ด้านความพึงพอใจของผู้รับบริการและผู้มีส่วนได้ส่วนเสีย</t>
    </r>
  </si>
  <si>
    <t>พล.ท.</t>
  </si>
  <si>
    <t>พล.ร.ต.</t>
  </si>
  <si>
    <t>น.อ.พิเศษ</t>
  </si>
  <si>
    <t>น.อ.</t>
  </si>
  <si>
    <t>น.ท.</t>
  </si>
  <si>
    <t>น.ต.</t>
  </si>
  <si>
    <t>ร.ต.-ร.อ.</t>
  </si>
  <si>
    <t>พ.จ.ต.-พ.จ.อ.</t>
  </si>
  <si>
    <t>จ.ต.-จ.อ.</t>
  </si>
  <si>
    <t>พลทหาร</t>
  </si>
  <si>
    <t>ลูกจ้าง/พนักงานราชการ</t>
  </si>
  <si>
    <t>ผู้บริหาร</t>
  </si>
  <si>
    <t>ฝ่ายอำนวยการ</t>
  </si>
  <si>
    <t>ครู/อาจารย์</t>
  </si>
  <si>
    <t>ผช.ครู</t>
  </si>
  <si>
    <t>นักวิชาการ</t>
  </si>
  <si>
    <t>สารบรรณ</t>
  </si>
  <si>
    <t>ช่างฝีมือ</t>
  </si>
  <si>
    <t>อื่น ๆ</t>
  </si>
  <si>
    <r>
      <t>7.3 (ข้อ 6)</t>
    </r>
    <r>
      <rPr>
        <b/>
        <u/>
        <sz val="16"/>
        <color theme="1"/>
        <rFont val="TH SarabunPSK"/>
        <family val="2"/>
      </rPr>
      <t xml:space="preserve"> ผลลัพธ์ด้านบรรยากาศการทำงาน</t>
    </r>
  </si>
  <si>
    <t>ด้าน</t>
  </si>
  <si>
    <t>กิจกรรม</t>
  </si>
  <si>
    <t>ค่าเป้าหมาย</t>
  </si>
  <si>
    <t>ประเมินความผาสุก</t>
  </si>
  <si>
    <t>ร้อยละจำนวนผู้ตอบ</t>
  </si>
  <si>
    <t>≥ ร้อยละ 70</t>
  </si>
  <si>
    <t>กิจกรรม 5 ส.</t>
  </si>
  <si>
    <t>แบบประเมินความ</t>
  </si>
  <si>
    <t>ผาสุก</t>
  </si>
  <si>
    <t>ที่ได้</t>
  </si>
  <si>
    <t>ส่งเสริมสุขภาพ</t>
  </si>
  <si>
    <t>-กีฬาบ่ายวันพุธ</t>
  </si>
  <si>
    <t>-ทดสอบสมรรถภาพ</t>
  </si>
  <si>
    <t>ร้อยละของจำนวน</t>
  </si>
  <si>
    <t>กิจกรรมที่จัดตาม</t>
  </si>
  <si>
    <t>แผนที่กำหนด</t>
  </si>
  <si>
    <t>ความปลอดภัย</t>
  </si>
  <si>
    <t>-ซ้อมดับเพลิง</t>
  </si>
  <si>
    <t>-กู้ยืมเงิน</t>
  </si>
  <si>
    <t>-ฌาปนกิจสงเคราะห์</t>
  </si>
  <si>
    <t>-ทุนการศึกษา</t>
  </si>
  <si>
    <t xml:space="preserve">สวัสดิภาพ การบริการ </t>
  </si>
  <si>
    <t>และสิทธิประโยชน์</t>
  </si>
  <si>
    <t xml:space="preserve"> </t>
  </si>
  <si>
    <t>ร้อยละ 100</t>
  </si>
  <si>
    <r>
      <rPr>
        <b/>
        <sz val="16"/>
        <color theme="1"/>
        <rFont val="TH SarabunPSK"/>
        <family val="2"/>
      </rPr>
      <t xml:space="preserve">7.3 (ข้อ 7) </t>
    </r>
    <r>
      <rPr>
        <b/>
        <u/>
        <sz val="16"/>
        <color theme="1"/>
        <rFont val="TH SarabunPSK"/>
        <family val="2"/>
      </rPr>
      <t>ผลลัพธ์ด้านการทำให้บุคลากรมีความผูกพัน</t>
    </r>
  </si>
  <si>
    <t>สถิติ</t>
  </si>
  <si>
    <t>จำนวนผู้ขอลาออก</t>
  </si>
  <si>
    <t>การขอย้ายออกนอกหน่วย</t>
  </si>
  <si>
    <t>จำนวนผู้ขอย้ายออกนอกหน่วย</t>
  </si>
  <si>
    <t>ยังไม่ครบวงรอบ</t>
  </si>
  <si>
    <t>หน่วย</t>
  </si>
  <si>
    <t>ที่ได้รับการพัฒนา</t>
  </si>
  <si>
    <t>ฝวก.ฯ</t>
  </si>
  <si>
    <t>วทร.ฯ</t>
  </si>
  <si>
    <t>รร.สธ.ทร.ฯ</t>
  </si>
  <si>
    <t>รร.ชต.ฯ</t>
  </si>
  <si>
    <t xml:space="preserve">รร.ชุมพลฯ </t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</si>
  <si>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(กลุ่มครูอาจารย์)</t>
    </r>
  </si>
  <si>
    <t>สถานศึกษา</t>
  </si>
  <si>
    <t>หน่วยที่มี</t>
  </si>
  <si>
    <t>ในระบบ</t>
  </si>
  <si>
    <t>ประกันคุณภาพ</t>
  </si>
  <si>
    <t>≥ ร้อยละ 90</t>
  </si>
  <si>
    <t>≥ ร้อยละ 60</t>
  </si>
  <si>
    <t>≥ ร้อยละ 30</t>
  </si>
  <si>
    <t>จำนวนบุคลากร</t>
  </si>
  <si>
    <t>กธก.ฯ</t>
  </si>
  <si>
    <t>กศษ.ฯ</t>
  </si>
  <si>
    <t>กบ.ฯ</t>
  </si>
  <si>
    <t>กง.ฯ</t>
  </si>
  <si>
    <t>สน.รนภ.ฯ</t>
  </si>
  <si>
    <t>รร.สธ.ฯ</t>
  </si>
  <si>
    <t>รร.พจ.ฯ</t>
  </si>
  <si>
    <t>ศฝท.ฯ</t>
  </si>
  <si>
    <t>ศภษ.ฯ</t>
  </si>
  <si>
    <t>ศยร.ฯ</t>
  </si>
  <si>
    <t>กบศ.ฯ</t>
  </si>
  <si>
    <t>กปภ.ฯ</t>
  </si>
  <si>
    <t>กหส.ฯ</t>
  </si>
  <si>
    <t>กปศ.ฯ</t>
  </si>
  <si>
    <t>กอศ.ฯ</t>
  </si>
  <si>
    <t>กอง สน.ฯ</t>
  </si>
  <si>
    <t>วิธีการถ่ายทอด</t>
  </si>
  <si>
    <t>รูปแบบการสื่อสาร</t>
  </si>
  <si>
    <t>กลุ่มเป้าหมาย</t>
  </si>
  <si>
    <t>เนื้อหาการถ่ายทอด</t>
  </si>
  <si>
    <t>แบบสองทาง</t>
  </si>
  <si>
    <t>แบบทางเดียว</t>
  </si>
  <si>
    <t>กำลังพล</t>
  </si>
  <si>
    <t>ผู้มีส่วนได้ส่วนเสีย</t>
  </si>
  <si>
    <t>หน่วยเกี่ยวข้อง</t>
  </si>
  <si>
    <t>วิสัยทัศน์</t>
  </si>
  <si>
    <t>นโยบาย</t>
  </si>
  <si>
    <t>ประชุม</t>
  </si>
  <si>
    <t>หนังสือเวียน</t>
  </si>
  <si>
    <t>ประกาศ</t>
  </si>
  <si>
    <t>ป้ายประชาสัมพันธ์</t>
  </si>
  <si>
    <t>เว็บไซต์</t>
  </si>
  <si>
    <t>การเล่าสู่กันฟัง</t>
  </si>
  <si>
    <r>
      <rPr>
        <b/>
        <sz val="16"/>
        <rFont val="TH SarabunPSK"/>
        <family val="2"/>
      </rPr>
      <t xml:space="preserve">7.4 (ข้อ 9) </t>
    </r>
    <r>
      <rPr>
        <b/>
        <u/>
        <sz val="16"/>
        <rFont val="TH SarabunPSK"/>
        <family val="2"/>
      </rPr>
      <t>ผลลัพธ์ด้านการนำองค์การของผู้นำผ่านช่องทางสื่อสาร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</si>
  <si>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(กลุ่มทั่วไป)</t>
    </r>
  </si>
  <si>
    <r>
      <rPr>
        <b/>
        <sz val="16"/>
        <color theme="1"/>
        <rFont val="TH SarabunPSK"/>
        <family val="2"/>
      </rPr>
      <t xml:space="preserve">7.3 (ข้อ 8) </t>
    </r>
    <r>
      <rPr>
        <b/>
        <u/>
        <sz val="16"/>
        <color theme="1"/>
        <rFont val="TH SarabunPSK"/>
        <family val="2"/>
      </rPr>
      <t>ผลลัพธ์ด้านการพัฒนาบุคลากร (กลุ่มผู้บริหารสถานศึกษา)</t>
    </r>
  </si>
  <si>
    <t>ค่านิยม</t>
  </si>
  <si>
    <t>ผู้รับบริการ</t>
  </si>
  <si>
    <t>ผู้บริหารถ่ายทอดให้ผู้ใต้บังคับบัญชา</t>
  </si>
  <si>
    <r>
      <rPr>
        <b/>
        <sz val="16"/>
        <color theme="1"/>
        <rFont val="TH SarabunPSK"/>
        <family val="2"/>
      </rPr>
      <t xml:space="preserve">7.4 (ข้อ 10) </t>
    </r>
    <r>
      <rPr>
        <b/>
        <u/>
        <sz val="16"/>
        <color theme="1"/>
        <rFont val="TH SarabunPSK"/>
        <family val="2"/>
      </rPr>
      <t>ผลลัพธ์ด้านการกำกับดูแลองค์การ</t>
    </r>
  </si>
  <si>
    <t>หัวข้อ</t>
  </si>
  <si>
    <t>สปช.ทร.</t>
  </si>
  <si>
    <t>สิ้นปี งป.</t>
  </si>
  <si>
    <t>ร้อยละจำนวนเงินที่เบิกจ่าย</t>
  </si>
  <si>
    <t>ตามแผนที่ สปช.ทร.กำหนด</t>
  </si>
  <si>
    <t>งบประมาณประจำปีตามแผน</t>
  </si>
  <si>
    <t>ร้อยละของจำนวนการใช้จ่าย</t>
  </si>
  <si>
    <t>การบริหารการเงิน</t>
  </si>
  <si>
    <t>และงบประมาณ</t>
  </si>
  <si>
    <t>หน่วยที่</t>
  </si>
  <si>
    <t>รับผิดชอบ</t>
  </si>
  <si>
    <t>เสนอรายงาน</t>
  </si>
  <si>
    <t>ห้วงเวลาการ</t>
  </si>
  <si>
    <t>ร้อยละของจำนวนครั้งในการ</t>
  </si>
  <si>
    <t>คณะกรรมการ</t>
  </si>
  <si>
    <t>จก.ยศ.ทร.</t>
  </si>
  <si>
    <t>ติดตามการดำเนินงาน</t>
  </si>
  <si>
    <t>ของ นขต.ยศ.ทร.</t>
  </si>
  <si>
    <t>ทุกเดือน</t>
  </si>
  <si>
    <t>การควบคุมภายใน</t>
  </si>
  <si>
    <t>การปฏิบัติตามนโยบาย</t>
  </si>
  <si>
    <t>ของ ผบ.ทร.</t>
  </si>
  <si>
    <t xml:space="preserve">การปฏิบัติตามนโยบายของ </t>
  </si>
  <si>
    <t xml:space="preserve">การปฏิบัติตามของ </t>
  </si>
  <si>
    <t>ยศ.ทร.</t>
  </si>
  <si>
    <t>การปฏิบัติตามแผน</t>
  </si>
  <si>
    <t>ปฏิบัติราชการประจำปี</t>
  </si>
  <si>
    <t>ผลการปฏิบัติตามแผนฯ</t>
  </si>
  <si>
    <t>กฎระเบียบข้อบังคับ</t>
  </si>
  <si>
    <t>และกฎหมาย</t>
  </si>
  <si>
    <t>หน่วยงาน</t>
  </si>
  <si>
    <t>ที่ใช้กฎ ระเบียบ</t>
  </si>
  <si>
    <t>ผลการปฏิบัติตามข้อกำหนด</t>
  </si>
  <si>
    <t>รร.ชุมพลฯ</t>
  </si>
  <si>
    <t>P</t>
  </si>
  <si>
    <t>ที่กำหนด</t>
  </si>
  <si>
    <t>กฎระเบียบ</t>
  </si>
  <si>
    <t xml:space="preserve">ซึ่งจัดการศึกษาเป็นภาคในส่วนการศึกษาที่สองและสี่ </t>
  </si>
  <si>
    <t>พ.ศ.2551 และแก้ไขเพิ่มเติมฉบับที่ 2 พ.ศ.2555</t>
  </si>
  <si>
    <t>ระเบียบ ยศ.ทร. ว่าด้วยการศึกษาสำหรับนายทหารสัญญาบัตร</t>
  </si>
  <si>
    <t>ระเบียบ ยศ.ทร. ว่าด้วยการดำเนินการศึกษาของสถานศึกษา</t>
  </si>
  <si>
    <t>ซึ่งมิได้จัดการศึกษาเป็นภาค พ.ศ.2548 และที่แก้ไขเพิ่มเติม</t>
  </si>
  <si>
    <t>ระเบียบ ยศ.ทร. ว่าด้วยการเพิ่มประสิทธิภาพและพัฒนา</t>
  </si>
  <si>
    <t>การฝึกอบรมหลักสูตรการฝึกภาคสาธารณศึกษานักเรียนพล</t>
  </si>
  <si>
    <t>กองประจำการ พ.ศ.2557</t>
  </si>
  <si>
    <t>ระเบียบ ยศ.ทร. ว่าด้วยการปกครองบังคับบัญชาข้าราชการ</t>
  </si>
  <si>
    <t>พ.ศ.2536</t>
  </si>
  <si>
    <t>กลาโหมพลเรือนชั้นสัญญาบัตร และต่ำกว่าชั้นสัญญาบัตร</t>
  </si>
  <si>
    <t>เหนือกว่า</t>
  </si>
  <si>
    <t>สน.นายก</t>
  </si>
  <si>
    <t>ระเบียบสำนักนายกรัฐมนตรี ว่าด้วยการพัสดุ พ.ศ.2535</t>
  </si>
  <si>
    <t>ทร.</t>
  </si>
  <si>
    <t>ระเบียบ ทร. ว่าด้วยการพัสดุ พ.ศ.2553</t>
  </si>
  <si>
    <t>ระเบียบ ทร. ว่าด้วยการอบรมศีลธรรมและการกระทำพิธี</t>
  </si>
  <si>
    <t>พุทธมามกะ พ.ศ.2519</t>
  </si>
  <si>
    <t>คู่มือพิธีการพิธีกรรมใน ทร.</t>
  </si>
  <si>
    <t>วธ.</t>
  </si>
  <si>
    <t>คู่มือปฏิบัติศาสนพิธีเบื้องต้น กรมการศาสนา กระทรวง</t>
  </si>
  <si>
    <t>กระทรวงวัฒนธรรม</t>
  </si>
  <si>
    <t>แนวทางคู่มือการจัดเก็บเอกสารจดหมายเหตุ ทร.</t>
  </si>
  <si>
    <t>พ.ร.บ.โบราณสถาน โบราณวัตถุ ศิลปวัตถุ และพิพิธภัณฑ</t>
  </si>
  <si>
    <t>พ.ร.บ.ข้อมูลข่าวสารของราชการ พ.ศ.2540</t>
  </si>
  <si>
    <t>ระเบียบว่าด้วยการรักษาความลับของทางราชการ พ.ศ.2544</t>
  </si>
  <si>
    <t>สถานแห่งชาติ พ.ศ.2504 แก้ไขเพิ่มเติม พ.ศ.2535</t>
  </si>
  <si>
    <t>ระเบียบสำนักนายกรัฐมนตรี ว่าด้วยงานสารบรรณ พ.ศ.2556</t>
  </si>
  <si>
    <t>พ.ร.บ.จดหมายเหตุแห่งชาติ พ.ศ.2556</t>
  </si>
  <si>
    <t>ตามข้อ</t>
  </si>
  <si>
    <t>กำหนด</t>
  </si>
  <si>
    <t>คู่มือการใช้เครื่องฝึกจำลองยุทธ์</t>
  </si>
  <si>
    <t>คู่มือการพัฒนาระบบเครื่องฝึก</t>
  </si>
  <si>
    <r>
      <rPr>
        <b/>
        <sz val="16"/>
        <color theme="1"/>
        <rFont val="TH SarabunPSK"/>
        <family val="2"/>
      </rPr>
      <t xml:space="preserve">7.4 (ข้อ 11) </t>
    </r>
    <r>
      <rPr>
        <b/>
        <u/>
        <sz val="16"/>
        <color theme="1"/>
        <rFont val="TH SarabunPSK"/>
        <family val="2"/>
      </rPr>
      <t>ผลลัพธ์ด้านการใช้กฎหมายและกฎระเบียบข้อบังคับ</t>
    </r>
  </si>
  <si>
    <r>
      <rPr>
        <b/>
        <sz val="16"/>
        <color theme="1"/>
        <rFont val="TH SarabunPSK"/>
        <family val="2"/>
      </rPr>
      <t xml:space="preserve">7.4 (ข้อ 12) </t>
    </r>
    <r>
      <rPr>
        <b/>
        <u/>
        <sz val="16"/>
        <color theme="1"/>
        <rFont val="TH SarabunPSK"/>
        <family val="2"/>
      </rPr>
      <t>ผลลัพธ์ด้านการประพฤติปฏิบัติตามหลักนิติธรรม ความโปร</t>
    </r>
    <r>
      <rPr>
        <u/>
        <sz val="16"/>
        <color theme="1"/>
        <rFont val="TH SarabunPSK"/>
        <family val="2"/>
      </rPr>
      <t>่</t>
    </r>
    <r>
      <rPr>
        <b/>
        <u/>
        <sz val="16"/>
        <color theme="1"/>
        <rFont val="TH SarabunPSK"/>
        <family val="2"/>
      </rPr>
      <t>งใส และจริยธรรม</t>
    </r>
  </si>
  <si>
    <t>จำนวนผู้กระทำผิด</t>
  </si>
  <si>
    <t>การกำกับดูแล</t>
  </si>
  <si>
    <t>≤ 10 ครั้ง</t>
  </si>
  <si>
    <t>≤ 10 คน</t>
  </si>
  <si>
    <t>จำนวนครั้งในการร้องเรียน</t>
  </si>
  <si>
    <t>กิจกรรม/โครงการ</t>
  </si>
  <si>
    <t>-พัฒนาวัด</t>
  </si>
  <si>
    <t>-ปลูกต้นไม้</t>
  </si>
  <si>
    <t>-ปล่อยปลา</t>
  </si>
  <si>
    <t>-บริจาคโลหิต</t>
  </si>
  <si>
    <t>-ทอดกฐิน/ทอดฝ้าป่า</t>
  </si>
  <si>
    <t>-บริจาคสิ่งของ</t>
  </si>
  <si>
    <t>-ทำบุญตักบาตร</t>
  </si>
  <si>
    <t>โครงการจิตอาสา</t>
  </si>
  <si>
    <t>สนับสนุนการฝึกต่าง ๆ</t>
  </si>
  <si>
    <t>ประชุมวิชาการ</t>
  </si>
  <si>
    <t>งป60</t>
  </si>
  <si>
    <t>กิจกรรมเทิดพระเกียรติและ</t>
  </si>
  <si>
    <t>บำเพ็ญประโยชน์</t>
  </si>
  <si>
    <t>ร้อยละของจำนวนกิจกรรมบำเพ็ญ</t>
  </si>
  <si>
    <t>ร้อยละของจำนวนครั้งในการจัด</t>
  </si>
  <si>
    <t>โครงการจิตอาสาที่ปฏิบัติตาม</t>
  </si>
  <si>
    <t>สนับสนุนการฝึกที่ปฏิบัติตาม</t>
  </si>
  <si>
    <t>จัดประชุม/เข้าร่วมประชุมตาม</t>
  </si>
  <si>
    <r>
      <rPr>
        <b/>
        <sz val="16"/>
        <color theme="1"/>
        <rFont val="TH SarabunPSK"/>
        <family val="2"/>
      </rPr>
      <t xml:space="preserve">7.5 (ข้อ 14) </t>
    </r>
    <r>
      <rPr>
        <b/>
        <u/>
        <sz val="16"/>
        <color theme="1"/>
        <rFont val="TH SarabunPSK"/>
        <family val="2"/>
      </rPr>
      <t>ผลลัพธ์ด้านงบประมาณและการเงิน</t>
    </r>
    <r>
      <rPr>
        <b/>
        <u val="double"/>
        <sz val="16"/>
        <color theme="1"/>
        <rFont val="TH SarabunPSK"/>
        <family val="2"/>
      </rPr>
      <t xml:space="preserve"> </t>
    </r>
  </si>
  <si>
    <t>กองทุนกู้ยืมเงิน</t>
  </si>
  <si>
    <t xml:space="preserve">โน้ม </t>
  </si>
  <si>
    <t>ร้อยละของจำนวนเงินที่เบิกจ่าย</t>
  </si>
  <si>
    <t>งบประมาณ ต่อจำนวนเงิน</t>
  </si>
  <si>
    <t>งบประมาณที่ได้รับจัดสรร</t>
  </si>
  <si>
    <t xml:space="preserve">ร้อยละของจำนวนเงินที่ให้กู้ยืม </t>
  </si>
  <si>
    <t>ต่อจำนวนเงินที่ได้รับจัดสรร</t>
  </si>
  <si>
    <r>
      <rPr>
        <b/>
        <sz val="16"/>
        <color theme="1"/>
        <rFont val="TH SarabunPSK"/>
        <family val="2"/>
      </rPr>
      <t xml:space="preserve">7.5 (ข้อ 15) </t>
    </r>
    <r>
      <rPr>
        <b/>
        <u/>
        <sz val="16"/>
        <color theme="1"/>
        <rFont val="TH SarabunPSK"/>
        <family val="2"/>
      </rPr>
      <t xml:space="preserve">ผลลัพธ์ด้านการเติบโตและการสร้างขีดความสามารถในการแข่งขัน </t>
    </r>
    <r>
      <rPr>
        <b/>
        <u val="double"/>
        <sz val="16"/>
        <color theme="1"/>
        <rFont val="TH SarabunPSK"/>
        <family val="2"/>
      </rPr>
      <t xml:space="preserve"> </t>
    </r>
  </si>
  <si>
    <t>การเติบโต</t>
  </si>
  <si>
    <t>การสร้างขีดความ</t>
  </si>
  <si>
    <t>ร้อยละของจำนวนงบประมาณ</t>
  </si>
  <si>
    <t>ที่ได้รับจัดสรรเพิ่มเติมในแต่ละปี</t>
  </si>
  <si>
    <t>ร้อยละของจำนวน นศ.วทร.</t>
  </si>
  <si>
    <t>ที่รับเพิ่มขึ้นในแต่ละปี</t>
  </si>
  <si>
    <r>
      <rPr>
        <b/>
        <sz val="16"/>
        <color theme="1"/>
        <rFont val="TH SarabunPSK"/>
        <family val="2"/>
      </rPr>
      <t xml:space="preserve">7.6 (ข้อ 16) </t>
    </r>
    <r>
      <rPr>
        <b/>
        <u/>
        <sz val="16"/>
        <color theme="1"/>
        <rFont val="TH SarabunPSK"/>
        <family val="2"/>
      </rPr>
      <t>ผลลัพธ์ด้านประสิทธิผลและประสิทธิภาพของกระบวนการ</t>
    </r>
  </si>
  <si>
    <t>ประเภทกระบวนการ</t>
  </si>
  <si>
    <t xml:space="preserve">แนวโน้ม </t>
  </si>
  <si>
    <t>กระบวนการหลัก</t>
  </si>
  <si>
    <t>ร้อยละของจำนวนตัวชี้วัด</t>
  </si>
  <si>
    <t>ที่บรรลุ</t>
  </si>
  <si>
    <t>กระบวนการสนับสนุน</t>
  </si>
  <si>
    <t>จำนวนครั้งในการฝึกซ้อมแผนบริหารความต่อเนื่องในสภาวะวิกฤต</t>
  </si>
  <si>
    <t>ด้านความปลอดภัย</t>
  </si>
  <si>
    <t>จำนวนครั้งในการฝึกซ้อมดับเพลิงภายใน ยศ.ทร.</t>
  </si>
  <si>
    <t>จำนวนครั้งในการเกิดอุบัติเหตุการจราจรภายใน ยศ.ทร.</t>
  </si>
  <si>
    <t>ด้านการเตรียมพร้อมต่อภาวะฉุกเฉิน</t>
  </si>
  <si>
    <t>≥ 1 ครั้ง/ปี</t>
  </si>
  <si>
    <t>≥ 2 ครั้ง/ปี</t>
  </si>
  <si>
    <t>≥ 3 ครั้ง/ปี</t>
  </si>
  <si>
    <t>ผู้สำเร็จการศึกษา</t>
  </si>
  <si>
    <t>ด้านการผลิตกำลังพล</t>
  </si>
  <si>
    <t>-ทหารกองปะจำการ</t>
  </si>
  <si>
    <t>ด้านการพัฒนากำลังพล</t>
  </si>
  <si>
    <t>-ข้าราชการ กห.พลเรือน</t>
  </si>
  <si>
    <t>-ผู้อบรมภาษา ตปท.</t>
  </si>
  <si>
    <t>ด้านการผลิต</t>
  </si>
  <si>
    <t>ทหารกองประจำการ</t>
  </si>
  <si>
    <t>นักเรียนจ่า</t>
  </si>
  <si>
    <t>นักเรียนจ่าอากาศ</t>
  </si>
  <si>
    <t>ผู้อบรมภาษา ปตท.</t>
  </si>
  <si>
    <t>ด้านอนุศาสนาจารย์</t>
  </si>
  <si>
    <t>ด้านส่งกำลังบำรุง</t>
  </si>
  <si>
    <t>ด้านประวัติศาสตร์</t>
  </si>
  <si>
    <t>ศึกษาวิเคราะห์ยุทธศาสตร์</t>
  </si>
  <si>
    <t>กิจกรรมเทิดพระเกียรติ</t>
  </si>
  <si>
    <t>กิจกรรมประกันคุณภาพ</t>
  </si>
  <si>
    <t>ส่งครูเข้ารับการอบรม</t>
  </si>
  <si>
    <t>-ผู้อบรมภาษาต่างประเทศ</t>
  </si>
  <si>
    <t>-ด้านการส่งกำลังบำรุง</t>
  </si>
  <si>
    <t>-ด้านการอนุศาสนาจารย์</t>
  </si>
  <si>
    <t>-ด้านการประวัติศาสตร์</t>
  </si>
  <si>
    <t>-ด้านการผลิตกำลังพล</t>
  </si>
  <si>
    <t>-ด้านการพัฒนากำลังพล</t>
  </si>
  <si>
    <t>-บรรยากาศการทำงาน (5ส.)</t>
  </si>
  <si>
    <t>-การขอลาออกก่อนเกษียณ</t>
  </si>
  <si>
    <t>-การขอย้ายออกนอกหน่วย</t>
  </si>
  <si>
    <t>นโยบาย ผบ.ทร.</t>
  </si>
  <si>
    <t>คยน.ทร.</t>
  </si>
  <si>
    <t>แผนปฏิบัติราชการ</t>
  </si>
  <si>
    <t>-การร้องเรียน</t>
  </si>
  <si>
    <t>-ผู้กระทำความผิด</t>
  </si>
  <si>
    <t>กิจกรรมเทิดพระเกียรติ/บำเพ็ญประโยชน์</t>
  </si>
  <si>
    <t>ร้อยละ 10</t>
  </si>
  <si>
    <t>ด้านความปลอดภัย (ซ้อมดับเพลิง)</t>
  </si>
  <si>
    <t>ด้านความปลอดภัย (อุบัติเหตุ)</t>
  </si>
  <si>
    <t>การพัฒนาภาษา ตปท.</t>
  </si>
  <si>
    <t>ผู้พัฒนาภาษา</t>
  </si>
  <si>
    <t>ร้อยละจำนวนผู้สำเร็จการศึกษา/ฝึกอบรม</t>
  </si>
  <si>
    <t>-ทหารกองประจำการ</t>
  </si>
  <si>
    <t>-นทน., นศ.</t>
  </si>
  <si>
    <t>-พจน., นพจ.</t>
  </si>
  <si>
    <t>-ผู้อบรม ภาษา ตปท.</t>
  </si>
  <si>
    <t>ด้านการส่งกำลังบำรุงสายเครื่องช่วยการศึกษา</t>
  </si>
  <si>
    <t>ความพร้อมของการบริการ</t>
  </si>
  <si>
    <t>-ข้าราชการ กห.</t>
  </si>
  <si>
    <t>จำนวนผลงาน</t>
  </si>
  <si>
    <t>ด้านการศึกษาวิเคราะห์ จัดทำและประเมินยุทธศาสตร์</t>
  </si>
  <si>
    <t>วิเคราะห์ จัดทำและ</t>
  </si>
  <si>
    <t>ร้อยละความสำเร็จของกิจกรรมเทิดพระเกียรติตามแผนงาน/โครงการของ ยศ.ทร.</t>
  </si>
  <si>
    <t>ร้อยละของกิจกรรมที่ปฏิบัติได้ตามแผนปฏิบัติงานประจำปีงานประกันคุณภาพการศึกษาต่อจำนวนกิจกรรมในแผนที่ได้รับ งป.สนับสนุนทั้งหมด</t>
  </si>
  <si>
    <t>ร้อยละของความสำเร็จในการส่งครู อาจารย์ สังกัด ยศ.ทร. เข้ารับการ ศึกษา/อบรม/สัมมนาทางวิชาการ/ดูงาน</t>
  </si>
  <si>
    <t>ระดับความพึงพอใจของทหารกองประจำการ นรจ. ข้าราชการพลเรือน นักเรียนพันจ่า พันจ่านักเรียน นทน. และนักศึกษาที่เข้ารับการศึกษา/ฝึกอบรมในแต่ละหลักสูตร</t>
  </si>
  <si>
    <t>õ</t>
  </si>
  <si>
    <t>≥ ร้อยละ 80</t>
  </si>
  <si>
    <t>-การจัดทำบัตรผ่าน</t>
  </si>
  <si>
    <t>กำลังพลที่ทำ</t>
  </si>
  <si>
    <t>บัตรผ่าน</t>
  </si>
  <si>
    <t>พื้นที่ห้วงห้าม</t>
  </si>
  <si>
    <t>จำนวนผู้ที่ได้รับ</t>
  </si>
  <si>
    <t>การสังเคราะห์</t>
  </si>
  <si>
    <t>-สุขภาพ</t>
  </si>
  <si>
    <t>-สวัสดิการ</t>
  </si>
  <si>
    <t>-บรรยากาศการทำงาน (ประเมินความผาสุก)</t>
  </si>
  <si>
    <t>-ความปลอดภัย (บัตรผ่าน)</t>
  </si>
  <si>
    <t>-ความปลอดภัย (ซ้อมดับเพลิง)</t>
  </si>
  <si>
    <t>กู้ยืมเงิน</t>
  </si>
  <si>
    <t>ฌาปนกิจสงเคราะห์</t>
  </si>
  <si>
    <t>ทุนการศึกษา</t>
  </si>
  <si>
    <t>ผบ.ทร.</t>
  </si>
  <si>
    <t>....</t>
  </si>
  <si>
    <t>มี.ค., ก.ย.</t>
  </si>
  <si>
    <t>ทุกไตรมาส</t>
  </si>
  <si>
    <t>ร้อยละของจำนวนครั้งในการประชุม</t>
  </si>
  <si>
    <t>คณะกรรมการสวัสดิการตามแผน</t>
  </si>
  <si>
    <t>ร้อยละของจำนวนครั้งในการรายงาน</t>
  </si>
  <si>
    <t>ทุก 6 ดือน</t>
  </si>
  <si>
    <t>ศึกษา อบรมของ ทร. ตามแผน</t>
  </si>
  <si>
    <t>นขต.ยศ.ทร. ตามแผนที่กำหนด</t>
  </si>
  <si>
    <t>การควบคุมภายในตามแผนที่กำหนด</t>
  </si>
  <si>
    <t xml:space="preserve"> ผบ.ทร. ตามแผนที่กำหนด</t>
  </si>
  <si>
    <t>การปฏิบัติ คยน.ทร. ตามแผนที่กำหนด</t>
  </si>
  <si>
    <t>(4 ครั้ง)</t>
  </si>
  <si>
    <t>(2 ครั้ง)</t>
  </si>
  <si>
    <t>(1 ครั้ง)</t>
  </si>
  <si>
    <t>(12 ครั้ง)</t>
  </si>
  <si>
    <t>มว.1, มว.2</t>
  </si>
  <si>
    <t>การบริหารเงินและงบประมาณ</t>
  </si>
  <si>
    <t>การติดตามงาน</t>
  </si>
  <si>
    <t>เบิกจ่ายเงิน</t>
  </si>
  <si>
    <t>เบิกจ่าย งป.</t>
  </si>
  <si>
    <t>โครงการศึกษาอบรม</t>
  </si>
  <si>
    <t>ประชุมสวัสดิการ</t>
  </si>
  <si>
    <t>-การรายงานตามแผนที่กำหนด</t>
  </si>
  <si>
    <t>-ประชุมตามแผนที่กำหนด</t>
  </si>
  <si>
    <t xml:space="preserve">หลักนิติธรรม โปร่งใส </t>
  </si>
  <si>
    <t>จริยธรรม</t>
  </si>
  <si>
    <t>ร้อยละของจำนวนครั้ง</t>
  </si>
  <si>
    <t>ในการประชุมตามแผนที่กำหนด</t>
  </si>
  <si>
    <t xml:space="preserve"> (+/-)</t>
  </si>
  <si>
    <t>ทำได้</t>
  </si>
  <si>
    <t>ในการรายงานตามแผนที่กำหนด</t>
  </si>
  <si>
    <t>ร้อยละของจำนวน นรจ.</t>
  </si>
  <si>
    <t>ร้อยละ 3</t>
  </si>
  <si>
    <t>จำนวนรางวัลที่ได้รับจาก</t>
  </si>
  <si>
    <t>การประกวด ...</t>
  </si>
  <si>
    <t>จำนวน นรจ.ที่รับเพิ่มขึ้น</t>
  </si>
  <si>
    <t>จำนวน นศ.วทร.ที่รับเพิ่มขึ้น</t>
  </si>
  <si>
    <t>การบริหารการเงิน/งบประมาณ</t>
  </si>
  <si>
    <t>กระบวนการ</t>
  </si>
  <si>
    <t>การปรับปรุง</t>
  </si>
  <si>
    <t>ของกระบวนการ</t>
  </si>
  <si>
    <t>ประสิทธิภาพ</t>
  </si>
  <si>
    <t>ประเภท</t>
  </si>
  <si>
    <t>≥ ร้อยละ 50</t>
  </si>
  <si>
    <t>พ.ร.บ.การจัดซื้อจัดจ้าง พ.ศ.2560</t>
  </si>
  <si>
    <t>ระเบียบ ยศ.ทร. ว่าด้วยการรับบุคคลพลเรือนเข้าเป็น นรจ.</t>
  </si>
  <si>
    <t>พ.ศ.2551</t>
  </si>
  <si>
    <t>พ.ร.บ.ข้าราชการทหาร พ.ศ.2521</t>
  </si>
  <si>
    <t>พ.ร.ฏ.การได้รับเงินประจำตำแหน่งของข้าราชการทหาร</t>
  </si>
  <si>
    <t>ข้อบังคับ กห. ว่าด้วยการได้รับเงินเพิ่มของข้าราชการ</t>
  </si>
  <si>
    <t>ระเบียบ ทร. ว่าด้วยการศึกษา พ.ศ.2530</t>
  </si>
  <si>
    <t xml:space="preserve">ที่ทำหน้าที่สอน </t>
  </si>
  <si>
    <t>กห.</t>
  </si>
  <si>
    <t>กฎกระทรวง ว่าด้วยการประกันคุณภาพการศึกษา พ.ศ.2561</t>
  </si>
  <si>
    <t>พ.ร.บ.การศึกษาแห่งชาติ พ.ศ.2542 แก้ไขเพิ่มเติม (ฉบับที่ 2)</t>
  </si>
  <si>
    <t>พ.ศ.2545</t>
  </si>
  <si>
    <t>≥ 5 เรื่อง</t>
  </si>
  <si>
    <r>
      <t>ระดับความ</t>
    </r>
    <r>
      <rPr>
        <b/>
        <u/>
        <sz val="14"/>
        <color theme="1"/>
        <rFont val="TH SarabunPSK"/>
        <family val="2"/>
      </rPr>
      <t>ไม่</t>
    </r>
    <r>
      <rPr>
        <sz val="14"/>
        <color theme="1"/>
        <rFont val="TH SarabunPSK"/>
        <family val="2"/>
        <charset val="222"/>
      </rPr>
      <t>พึงพอใจที่มีต่อ</t>
    </r>
  </si>
  <si>
    <t>-กปศ.ฯ</t>
  </si>
  <si>
    <t>รายงานการประเมินตนเอง</t>
  </si>
  <si>
    <t>หมวด 7 ผลลัพธ์การดำเนินการ</t>
  </si>
  <si>
    <t>ตามเกณฑ์คุณภาพการบริหารจัดการภาครัฐ พ.ศ.2558</t>
  </si>
  <si>
    <t>โดย</t>
  </si>
  <si>
    <t>น.อ.หญิง ชมภู  พัฒนพงษ์</t>
  </si>
  <si>
    <t>เลขานุการคณะทำงานย่อยหมวด 7</t>
  </si>
  <si>
    <t>(ข้อมูล ณ 24 พ.ค.61)</t>
  </si>
  <si>
    <r>
      <t xml:space="preserve">7.1 </t>
    </r>
    <r>
      <rPr>
        <b/>
        <u/>
        <sz val="20"/>
        <color rgb="FF0000FF"/>
        <rFont val="TH SarabunPSK"/>
        <family val="2"/>
      </rPr>
      <t>ผลลัพธ์ด้านประสิทธิผลและการบรรลุพันธกิจ</t>
    </r>
  </si>
  <si>
    <r>
      <t xml:space="preserve">     ข้อ (1) </t>
    </r>
    <r>
      <rPr>
        <u/>
        <sz val="16"/>
        <color rgb="FF002060"/>
        <rFont val="TH SarabunPSK"/>
        <family val="2"/>
      </rPr>
      <t>ตัวชี้วัดด้านผลผลิตและการบริการตามพันธกิจหลักของกรมยุทธศึกษาทหารเรือ</t>
    </r>
  </si>
  <si>
    <t>หน้า</t>
  </si>
  <si>
    <t>วิเคราะห์ จัดทำและประเมินยุทธศาสตร์ระดับกองทัพเรือ</t>
  </si>
  <si>
    <t>ด้านการพัฒนากำลังพล  3) การบริการด้านการส่งกำลังบำรุงสายเครื่องช่วยการศึกษา  4) การบริการด้านการอนุศาสนาจารย์  5) การบริการด้านการประวัติศาสตร์  และ 6) การบริการด้านการศึกษา</t>
  </si>
  <si>
    <t>ระดับความพึงพอใจที่มีต่อการให้บริการ</t>
  </si>
  <si>
    <t>-นรจ. (รร.ชุมพลฯ ยศ.ทร.)</t>
  </si>
  <si>
    <t>-นจอ.รร.จอ.ยศ.ทอ.</t>
  </si>
  <si>
    <t>กรมยุทธศึกษาทหารเรือ มีหน้าที่อำนวยการ ประสานงาน แนะนำ กำกับการ และดำเนินการเกี่ยวกับการฝึกศึกษา การส่งเสริม ความรู้ทั่วไป การส่งกำลัง ซ่อมบำรุง และบริการ</t>
  </si>
  <si>
    <t>พัสดุประเภทเครื่องช่วยการศึกษาและตำรา การอนุศาสนาจารย์ งานประวัติศาสตร์ และพิพิธภัณฑ์ทหาร การศึกษาวิเคราะห์ จัดทำและประเมินยุทธศาสตร์ และกำหนดหลักนิยมของกองทัพเรือ ตลอดจน</t>
  </si>
  <si>
    <t xml:space="preserve">ให้การฝึกและศึกษาวิชาการทหารเรือและวิทยาการที่เกี่ยวข้องของสถานศึกษาในบังคับบัญชาและสถานศึกษาในกำกับ โดยมีเจ้ากรมยุทธศึกษาทหารเรือ  เป็นผู้บังคับบัญชารับผิดชอบ </t>
  </si>
  <si>
    <t>กราฟแสดงผลลัพธ์ด้านการผลิตและการบริการตามพันธกิจของ ยศ.ทร. ข้อ 7.1 ข้อ (1)</t>
  </si>
  <si>
    <r>
      <t xml:space="preserve">      ข้อ (2) </t>
    </r>
    <r>
      <rPr>
        <b/>
        <u/>
        <sz val="16"/>
        <color theme="1"/>
        <rFont val="TH SarabunPSK"/>
        <family val="2"/>
      </rPr>
      <t>ตัวชี้วัดด้านการนำยุทธศาสตร์ไปปฏิบัติ</t>
    </r>
  </si>
  <si>
    <t>กราฟแสดงผลลัพธ์ด้านการนำยุทธศาสตร์ไปสู่การปฏิบัติ ข้อ 7.1 ข้อ (2)</t>
  </si>
  <si>
    <r>
      <t xml:space="preserve">7.2 </t>
    </r>
    <r>
      <rPr>
        <b/>
        <u/>
        <sz val="20"/>
        <color rgb="FF0000FF"/>
        <rFont val="TH SarabunPSK"/>
        <family val="2"/>
      </rPr>
      <t>ผลลัพธ์ด้านการให้ความสำคัญผู้รับบริการและผู้มีส่วนได้ส่วนเสีย</t>
    </r>
  </si>
  <si>
    <r>
      <t xml:space="preserve">      ข้อ (3) </t>
    </r>
    <r>
      <rPr>
        <b/>
        <u/>
        <sz val="16"/>
        <color theme="1"/>
        <rFont val="TH SarabunPSK"/>
        <family val="2"/>
      </rPr>
      <t>ตัวชี้วัดด้านความพึงพอใจของผู้รับบริการและผู้มีส่วนได้ส่วนเสีย</t>
    </r>
  </si>
  <si>
    <t>กรมยุทธศึกษาทหารเรือ ได้ให้ความสำคัญกับผู้รับบริการและผู้มีส่วนได้ส่วนเสีย โดยให้ผู้รับบริการและผู้มีส่วนได้ส่วนเสียเป็นผู้ประเมินผล</t>
  </si>
  <si>
    <t>และกรมยุทธศึกษาทหารเรือมีข้อมูลสารสนเทศที่มีความเป็นมาตรฐาน มีความน่าเชื่อถือ เพื่อนำผลมาใช้ในการปรับปรุงการให้บริการของกรมยุทธศึกษาทหารเรือต่อไป</t>
  </si>
  <si>
    <t xml:space="preserve">โดยมีผลลัพธ์ที่สำคัญตามตารางและกราฟที่แสดง ดังนี้ </t>
  </si>
  <si>
    <r>
      <t xml:space="preserve">7.3 </t>
    </r>
    <r>
      <rPr>
        <b/>
        <u/>
        <sz val="20"/>
        <color theme="1"/>
        <rFont val="TH SarabunPSK"/>
        <family val="2"/>
      </rPr>
      <t>ผลลัพธ์ด้านการมุ่งเน้นบุคลาก</t>
    </r>
    <r>
      <rPr>
        <b/>
        <sz val="20"/>
        <color theme="1"/>
        <rFont val="TH SarabunPSK"/>
        <family val="2"/>
      </rPr>
      <t>ร</t>
    </r>
  </si>
  <si>
    <r>
      <t xml:space="preserve">      ข้อ (5) </t>
    </r>
    <r>
      <rPr>
        <b/>
        <u/>
        <sz val="16"/>
        <color theme="1"/>
        <rFont val="TH SarabunPSK"/>
        <family val="2"/>
      </rPr>
      <t>ตัวชี้วัดด้านขีดความสามารถและอัตรากำลังบุคลากร</t>
    </r>
  </si>
  <si>
    <t>กรมยุทธศึกษาทหารเรือ เป็นหน่วยงานที่จัดการศึกษาของกองทัพเรือ มีอัตราและจำนวนกำลังพลในสังกัด จำแนกตามกลุ่มชั้นยศ</t>
  </si>
  <si>
    <t>7.3/3</t>
  </si>
  <si>
    <t>7.3/4</t>
  </si>
  <si>
    <t>การสำรวจความพึงพอใจและไม่พึงพอใจที่มีต่อการบริการและผลผลิตที่กรมยุทธศึกษาทหารเรือส่งมอบให้  เพื่อแสดงความเชื่อมั่นในการบริการของกรมยุทธศึกษาทหารเรือ</t>
  </si>
  <si>
    <t xml:space="preserve">      ข้อ (6) บรรยากาศการทำงาน </t>
  </si>
  <si>
    <t>จำแนกตามกลุ่มชั้นยศและประเภทของกำลังพล โดยมีตัวชี้วัดที่สำคัญและผลลัพธ์ตามตารางและกราฟที่แสดง ดังนี้</t>
  </si>
  <si>
    <t>บรรยากาศการ</t>
  </si>
  <si>
    <t>ทำงาน</t>
  </si>
  <si>
    <t>กรมยุทธศึกษาทหารเรือ ได้จัดสภาพแวดล้อม สิ่งอำนวยความสะดวก ความปลอดภัย เพื่อส่งเสริมบรรยากาศการทำงานของกำลังพล ตลอดจน</t>
  </si>
  <si>
    <t>จัดกิจกรรมและสวัสดิภาพ สิทธิประโยชน์ เพื่อสร้างขวัญและกำลังใจให้กำลังพลอย่างต่อเนื่อง นอกจากนี้ยังได้จัดให้การประเมินความผาสุกในการทำงานภายในองค์กร</t>
  </si>
  <si>
    <t>ตามนโยบายของกองทัพเรือด้วย  โดยมีตัวชี้วัดที่สำคัญและผลลัพธ์ตามตารางและกราฟที่แสดง ดังนี้</t>
  </si>
  <si>
    <r>
      <t xml:space="preserve">7.3 </t>
    </r>
    <r>
      <rPr>
        <b/>
        <u/>
        <sz val="20"/>
        <color rgb="FF0000FF"/>
        <rFont val="TH SarabunPSK"/>
        <family val="2"/>
      </rPr>
      <t>ผลลัพธ์ด้านการมุ่งเน้นบุคลาก</t>
    </r>
    <r>
      <rPr>
        <b/>
        <sz val="20"/>
        <color rgb="FF0000FF"/>
        <rFont val="TH SarabunPSK"/>
        <family val="2"/>
      </rPr>
      <t>ร</t>
    </r>
  </si>
  <si>
    <r>
      <t xml:space="preserve">      ข้อ (7) </t>
    </r>
    <r>
      <rPr>
        <b/>
        <u/>
        <sz val="16"/>
        <color theme="1"/>
        <rFont val="TH SarabunPSK"/>
        <family val="2"/>
      </rPr>
      <t>การทำให้บุคลากรมีความผูกพัน</t>
    </r>
    <r>
      <rPr>
        <b/>
        <sz val="16"/>
        <color theme="1"/>
        <rFont val="TH SarabunPSK"/>
        <family val="2"/>
      </rPr>
      <t xml:space="preserve">  </t>
    </r>
  </si>
  <si>
    <t xml:space="preserve">              นอกเหนือจากการจัดสภาพแวดล้อม สิ่งอำนวยความสะดวก เพื่อส่งเสริมบรรยากาศการทำงานของกำลังพล ตลอดจนจัดกิจกรรมและสวัสดิภาพ </t>
  </si>
  <si>
    <r>
      <t xml:space="preserve">      ข้อ (8) </t>
    </r>
    <r>
      <rPr>
        <b/>
        <u/>
        <sz val="16"/>
        <color theme="1"/>
        <rFont val="TH SarabunPSK"/>
        <family val="2"/>
      </rPr>
      <t xml:space="preserve">การพัฒนาบุคลากรและการพัฒนาผู้นำของส่วนราชการ </t>
    </r>
    <r>
      <rPr>
        <b/>
        <sz val="16"/>
        <color theme="1"/>
        <rFont val="TH SarabunPSK"/>
        <family val="2"/>
      </rPr>
      <t xml:space="preserve">  </t>
    </r>
  </si>
  <si>
    <t>จะต้องได้รับการพัฒนาเพิ่มพูนความรู้และประสบการณ์เช่นกัน โดยเฉพาะอย่างยิ่งกำลังพลในกลุ่มครู/อาจารย์ จึงได้จัดให้มีการพัฒนากำลังพลตามโอกาสและงบประมาณ</t>
  </si>
  <si>
    <t>ที่ได้รับการสนับสนุนจากกองทัพเรือในโครงการศึกษา อบรม ประชุม และสัมมนาของหน่วยต่าง ๆ ทั้งในและนอกกองทัพเรือ โดยผลลัพธ์ที่แสดงว่าบุคลากรกลุ่มผู้บริหาร</t>
  </si>
  <si>
    <t>ส่วนราชการ/</t>
  </si>
  <si>
    <t>ผู้บริหารสถานศึกษา</t>
  </si>
  <si>
    <t>ผู้บริหารหน่วย</t>
  </si>
  <si>
    <t>ผบ.วทร.ฯ</t>
  </si>
  <si>
    <t>ผบ.รร.สธ.ทร.ฯ</t>
  </si>
  <si>
    <t>ผบ.รร.ชต.ฯ</t>
  </si>
  <si>
    <t xml:space="preserve">ผบ.รร.ชุมพลฯ </t>
  </si>
  <si>
    <r>
      <t xml:space="preserve">7.4 </t>
    </r>
    <r>
      <rPr>
        <b/>
        <u/>
        <sz val="20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</si>
  <si>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 xml:space="preserve">       ก. ผลลัพธ์ด้านการนำองค์การ การกำกับดูแลองค์การ และความรับผิดชอบต่อสังคม </t>
  </si>
  <si>
    <r>
      <t xml:space="preserve">          ข้อ (9) </t>
    </r>
    <r>
      <rPr>
        <b/>
        <u/>
        <sz val="16"/>
        <color theme="1"/>
        <rFont val="TH SarabunPSK"/>
        <family val="2"/>
      </rPr>
      <t xml:space="preserve">การนำองค์การ </t>
    </r>
    <r>
      <rPr>
        <b/>
        <sz val="16"/>
        <color theme="1"/>
        <rFont val="TH SarabunPSK"/>
        <family val="2"/>
      </rPr>
      <t xml:space="preserve">  </t>
    </r>
  </si>
  <si>
    <t xml:space="preserve">                    กรมยุทธศึกษาทหารเรือได้มีการถ่ายทอดวิสัยทัศน์ นโยบาย และค่านิยม ไปสู่การปฏิบัติ  ผ่านระบบการนำองค์การไปยังบุคลากรภายในหน่วย หรือ</t>
  </si>
  <si>
    <t>หน้า  7.4/1</t>
  </si>
  <si>
    <t xml:space="preserve">                   เจ้ากรมยุทธศึกษาทหารเรือ ได้มีการกำกับดูแลส่วนราชการและความรับผิดชอบด้านการเงินของหน่วย ในรูปของการกำกับติดตามการรายงานผลการบริหาร</t>
  </si>
  <si>
    <t>การเงินและงบประมาณของหน่วย โดยมีตัวชี้วัดที่สำคัญและผลลัพธ์ตามตารางและกราฟที่แสดง ดังนี้</t>
  </si>
  <si>
    <r>
      <t xml:space="preserve">7.4 </t>
    </r>
    <r>
      <rPr>
        <b/>
        <u/>
        <sz val="18"/>
        <color rgb="FF0000FF"/>
        <rFont val="TH SarabunPSK"/>
        <family val="2"/>
      </rPr>
      <t>ผลลัพธ์ด้านการนำองค์การและการกำกับดูแลองค์การ</t>
    </r>
  </si>
  <si>
    <t>หน้า  7.4/2</t>
  </si>
  <si>
    <r>
      <t xml:space="preserve">       ข้อ (11) </t>
    </r>
    <r>
      <rPr>
        <b/>
        <u/>
        <sz val="16"/>
        <color theme="1"/>
        <rFont val="TH SarabunPSK"/>
        <family val="2"/>
      </rPr>
      <t>กฎหมายและกฎระเบียบข้อบังคับ</t>
    </r>
  </si>
  <si>
    <t>โดยมีตัวชี้วัดที่สำคัญและผลลัพธ์ตามตารางและกราฟที่แสดง ดังนี้</t>
  </si>
  <si>
    <t xml:space="preserve">                   เจ้ากรมยุทธศึกษาทหารเรือ ได้มีการกำกับดูแลส่วนราชการให้ปฏิบัติตามกฎ ระเบียบ ข้อบังคับ กฎหมาย และข้อกำหนดที่สำคัญ </t>
  </si>
  <si>
    <t>สมศ.</t>
  </si>
  <si>
    <t>ปฏิบัติตามข้อกำหนด</t>
  </si>
  <si>
    <t>หน้า  7.4/3</t>
  </si>
  <si>
    <t>หน้า  7.4/4</t>
  </si>
  <si>
    <t>หน้า  7.4/5</t>
  </si>
  <si>
    <t>หน้า  7.4/6</t>
  </si>
  <si>
    <t>หน้า  7.4/7</t>
  </si>
  <si>
    <t>หน้า  7.4/8</t>
  </si>
  <si>
    <t>หน้า  7.4/9</t>
  </si>
  <si>
    <r>
      <t xml:space="preserve">       ข้อ (12) </t>
    </r>
    <r>
      <rPr>
        <b/>
        <u/>
        <sz val="16"/>
        <color theme="1"/>
        <rFont val="TH SarabunPSK"/>
        <family val="2"/>
      </rPr>
      <t xml:space="preserve">การประพฤติปฏิบัติตามหลักนิติธรรม ความโปร่งใส และจริยธรรม </t>
    </r>
  </si>
  <si>
    <t xml:space="preserve">                  เจ้ากรมยุทธศึกษาทหารเรือ ได้มีการบริหารงานหน่วยโดยยึดหลักการปกครองตามหลักธรรมาภิบาล เน้นเรื่องการประพฤติปฏิบัติตามหลักนิติธรรม</t>
  </si>
  <si>
    <t>ความโปร่งใส และจริยธรรม โดยมีตัวชี้วัดที่สำคัญและผลลัพธ์ตามตารางและกราฟที่แสดง ดังนี้</t>
  </si>
  <si>
    <r>
      <rPr>
        <b/>
        <sz val="16"/>
        <rFont val="TH SarabunPSK"/>
        <family val="2"/>
      </rPr>
      <t xml:space="preserve">7.4 (ข้อ 13) </t>
    </r>
    <r>
      <rPr>
        <b/>
        <u/>
        <sz val="16"/>
        <rFont val="TH SarabunPSK"/>
        <family val="2"/>
      </rPr>
      <t>ผลลัพธ์ด้านความรับผิดชอบต่อสังคม และการสนับสนุนชุมชน</t>
    </r>
  </si>
  <si>
    <r>
      <t xml:space="preserve">       ข้อ (13)  </t>
    </r>
    <r>
      <rPr>
        <b/>
        <u/>
        <sz val="16"/>
        <color theme="1"/>
        <rFont val="TH SarabunPSK"/>
        <family val="2"/>
      </rPr>
      <t xml:space="preserve">สังคมและชุมชน </t>
    </r>
  </si>
  <si>
    <t>หน้า  7.4/10</t>
  </si>
  <si>
    <t>หน้า  7.4/11</t>
  </si>
  <si>
    <r>
      <t xml:space="preserve">7.5 </t>
    </r>
    <r>
      <rPr>
        <b/>
        <u/>
        <sz val="18"/>
        <color rgb="FF0000FF"/>
        <rFont val="TH SarabunPSK"/>
        <family val="2"/>
      </rPr>
      <t xml:space="preserve">ผลลัพธ์ด้านงบประมาณ การเงิน และการเติบโต </t>
    </r>
  </si>
  <si>
    <r>
      <t xml:space="preserve">       ข้อ (14)  </t>
    </r>
    <r>
      <rPr>
        <b/>
        <u/>
        <sz val="16"/>
        <color theme="1"/>
        <rFont val="TH SarabunPSK"/>
        <family val="2"/>
      </rPr>
      <t xml:space="preserve">ผลการดำเนินการด้านงบประมาณ และการเงิน </t>
    </r>
  </si>
  <si>
    <t xml:space="preserve">                   กรมยุทธศึกษาทหารเรือได้มีการบริหารการใช้จ่ายการเงินและการงบประมาณ เป็นไปตามที่ได้รับจัดสรรจากกองทัพเรือ และตามระเบียบที่เกี่ยวข้อง </t>
  </si>
  <si>
    <r>
      <t xml:space="preserve">       ข้อ (15)  </t>
    </r>
    <r>
      <rPr>
        <b/>
        <u/>
        <sz val="16"/>
        <color theme="1"/>
        <rFont val="TH SarabunPSK"/>
        <family val="2"/>
      </rPr>
      <t xml:space="preserve">การเติบโต </t>
    </r>
  </si>
  <si>
    <t xml:space="preserve">                   กรมยุทธศึกษาทหารเรือ มุ่งมั่นที่จะเป็นองค์กรชั้นนำที่มีคุณภาพ และสร้างโอกาสการแข่งขัน   จึงต้องมีการพัฒนาระบบการบริหารอย่างต่อเนื่อง และปัจจัย</t>
  </si>
  <si>
    <t>ปัจจัยที่สำคัญจำเป็นต่อการพัฒนา คือ การบริหารงบประมาณและในกรณีที่มีจำนวนไม่เพียงพอ จะต้องได้รับการสนับสนุนงบประมาณเพิ่มเติม โดยมีตัวชี้วัดที่สำคัญ</t>
  </si>
  <si>
    <t xml:space="preserve">และผลลัพธ์ตามตารางและกราฟที่แสดง </t>
  </si>
  <si>
    <t>≥ 1 รางวัล</t>
  </si>
  <si>
    <t>แข่งขัน</t>
  </si>
  <si>
    <t>สามารถในการ</t>
  </si>
  <si>
    <t>หน้า  7.5/1</t>
  </si>
  <si>
    <t>หน้า  7.5/2</t>
  </si>
  <si>
    <r>
      <t xml:space="preserve">7.6 </t>
    </r>
    <r>
      <rPr>
        <b/>
        <u/>
        <sz val="18"/>
        <color rgb="FF0000FF"/>
        <rFont val="TH SarabunPSK"/>
        <family val="2"/>
      </rPr>
      <t>ผลลัพธ์ด้านประสิทธิผลของกระบวนการและการจัดการห่วงโซ่อุปทาน</t>
    </r>
  </si>
  <si>
    <r>
      <t xml:space="preserve">       ข้อ (16) </t>
    </r>
    <r>
      <rPr>
        <b/>
        <u/>
        <sz val="16"/>
        <color theme="1"/>
        <rFont val="TH SarabunPSK"/>
        <family val="2"/>
      </rPr>
      <t>ตัวชี้วัดด้านประสิทธิผลและประสิทธิภาพของกระบวนการ</t>
    </r>
  </si>
  <si>
    <t xml:space="preserve">                  กรมยุทธศึกษาทหารเรือ ได้มีการออกแบบกระบวนการโดยพิจารณาจากภารกิจ พันธกิจ และเป้าประสงค์ในแผนยุทธศาสตร์ของกรมยุทธศึกษาทหารเรือ </t>
  </si>
  <si>
    <t xml:space="preserve">โดยมีการพัฒนาปรับปรุงมาอย่างต่อเนื่อง ตั้งแต่ งป.56 จนถึงปัจจุบัน ซึ่งในระบบงานของกรมยุทธศึกษาทหารเรือ ประจำปี งป.60 ประกอบด้วย กระบวนการหลัก </t>
  </si>
  <si>
    <t xml:space="preserve">จำนวน 8 กระบวนการ มี 53 กระบวนการย่อย รวม 91 ตัวชี้วัด และกระบวนการสนับสนุน จำนวน 11 กระบวนการ มี 33 กระบวนการย่อย รวม 44 ตัวชี้วัด  </t>
  </si>
  <si>
    <t>หน้า  7.5/3</t>
  </si>
  <si>
    <r>
      <rPr>
        <u/>
        <sz val="16"/>
        <color rgb="FF002060"/>
        <rFont val="TH SarabunPSK"/>
        <family val="2"/>
      </rPr>
      <t>หมายเหตุ</t>
    </r>
    <r>
      <rPr>
        <sz val="16"/>
        <color rgb="FF002060"/>
        <rFont val="TH SarabunPSK"/>
        <family val="2"/>
      </rPr>
      <t xml:space="preserve">  * รายละเอียดผลลัพธ์ประสิทธิผลของแต่ละกระบวนการย่อย ตามผนวกที่แนบท้ายเล่ม</t>
    </r>
  </si>
  <si>
    <r>
      <t xml:space="preserve">       ข้อ (17) </t>
    </r>
    <r>
      <rPr>
        <b/>
        <u/>
        <sz val="16"/>
        <color theme="1"/>
        <rFont val="TH SarabunPSK"/>
        <family val="2"/>
      </rPr>
      <t>ตัวชี้วัดด้านการเตรียมพร้อมต่อภาวะฉุกเฉิน</t>
    </r>
  </si>
  <si>
    <t xml:space="preserve">                  1.  แผนบริหารจัดการความเสี่ยงด้านเทคโนโลยีสารสนเทศและการสื่อสารของกรมยุทธศึกษาทหารเรือ</t>
  </si>
  <si>
    <r>
      <rPr>
        <b/>
        <sz val="16"/>
        <color theme="1"/>
        <rFont val="TH SarabunPSK"/>
        <family val="2"/>
      </rPr>
      <t xml:space="preserve">7.6 ข้อ (18) </t>
    </r>
    <r>
      <rPr>
        <b/>
        <u/>
        <sz val="16"/>
        <color theme="1"/>
        <rFont val="TH SarabunPSK"/>
        <family val="2"/>
      </rPr>
      <t>ผลลัพธ์ด้านการจัดการห่วงโซ่อุปทาน</t>
    </r>
  </si>
  <si>
    <r>
      <rPr>
        <b/>
        <sz val="16"/>
        <color theme="1"/>
        <rFont val="TH SarabunPSK"/>
        <family val="2"/>
      </rPr>
      <t xml:space="preserve">7.6 ข้อ (17) </t>
    </r>
    <r>
      <rPr>
        <b/>
        <u/>
        <sz val="16"/>
        <color theme="1"/>
        <rFont val="TH SarabunPSK"/>
        <family val="2"/>
      </rPr>
      <t>ผลลัพธ์ด้านการเตรียมพร้อมต่อภาวะฉุกเฉิน</t>
    </r>
  </si>
  <si>
    <r>
      <t xml:space="preserve">       ข้อ (18) </t>
    </r>
    <r>
      <rPr>
        <b/>
        <u/>
        <sz val="16"/>
        <color theme="1"/>
        <rFont val="TH SarabunPSK"/>
        <family val="2"/>
      </rPr>
      <t>ตัวชี้วัดด้านการจัดการห่วงโซ่อุปทาน</t>
    </r>
  </si>
  <si>
    <t xml:space="preserve">                  กรมยุทธศึกษาทหารเรือ ได้มีการจัดการห่วงโซ่อุปทาน เพื่อให้ผลผลิตหลักของกรมยุทธศึกษาทหารเรือ คือ ผู้สำเร็จการศึกษาและการบริการของ</t>
  </si>
  <si>
    <t>หน้า  7.6/1</t>
  </si>
  <si>
    <t>หน้า  7.6/2</t>
  </si>
  <si>
    <t>หน้า  7.6/3</t>
  </si>
  <si>
    <t>หน้า  7.6/4</t>
  </si>
  <si>
    <t>หน้า  7.6/5</t>
  </si>
  <si>
    <t>หน้า  7.6/7</t>
  </si>
  <si>
    <t>ร้อยละของจำนวนหน่วย</t>
  </si>
  <si>
    <t>Best Practice</t>
  </si>
  <si>
    <t xml:space="preserve">ที่มีการจัดทำ </t>
  </si>
  <si>
    <t>≥ ร้อยละ  80</t>
  </si>
  <si>
    <t>กระบวนการที่มีการ</t>
  </si>
  <si>
    <t>กระบวนการที่ปรับปรุง</t>
  </si>
  <si>
    <t>หน่วยที่จัดทำ BP</t>
  </si>
  <si>
    <t xml:space="preserve">                  4.  คำสั่ง ยศ.ทร. (เฉพาะ) ที่ 1033/2559 เรื่อง การปฏิบัติเกี่ยวกับการดับเพลิง ลง 11 พ.ค.59</t>
  </si>
  <si>
    <t xml:space="preserve">                 โดยมีตัวชี้วัดที่สำคัญและผลลัพธ์ตามตารางและกราฟที่แสดง ดังนี้</t>
  </si>
  <si>
    <t xml:space="preserve">                  2.  แผนบริหารความต่อเนื่อง กรณีเกิดเหตุการณ์ชุมนุมทางการเมือง การประท้วง การจลาจบ พ.ศ.2558</t>
  </si>
  <si>
    <t xml:space="preserve">                  3.  ระเบียบ ยศ.ทร. ว่าด้วยการผ่านเข้า-ออก พื้นที่กองบัญชาการ กรมยุทธศึกษาทหารเรือ พ.ศ.2553</t>
  </si>
  <si>
    <t>กรมยุทธศึกษาทหารเรือ</t>
  </si>
  <si>
    <t>ทั้งนี้กรมยุทธศึกษาทหารเรือ ได้วิเคราะห์การบริการตามพันธกิจของกรมยุทธศึกษาทหารเรือ แบ่งออกเป็น 6 ด้าน ประกอบด้วย 1) การบริการด้านการผลิตกำลังพล 2) การบริการ</t>
  </si>
  <si>
    <t xml:space="preserve">                กรมยุทธศึกษาทหารเรือได้นำยุทธศาสตร์ไปสู่การปฏิบัติ ในรูปของการจัดทำจัดทำแผนปฏิราชการประจำปีงบประมาณ ตามกรอบวงเงินที่ได้รับจัดสรรจากกองทัพเรือ  </t>
  </si>
  <si>
    <t>หน้า 7.3/1</t>
  </si>
  <si>
    <t>หน้า 7.3/2</t>
  </si>
  <si>
    <t>หน้า 7.3/3</t>
  </si>
  <si>
    <t>หน้า 7.3/4</t>
  </si>
  <si>
    <t>หน้า 7.3/7</t>
  </si>
  <si>
    <t>หน้า 7.3/8</t>
  </si>
  <si>
    <t>หน้า 7.3/11</t>
  </si>
  <si>
    <t>หน้า 7.3/9</t>
  </si>
  <si>
    <t>หน้า 7.3/10</t>
  </si>
  <si>
    <t>หน้า 7.3/12</t>
  </si>
  <si>
    <t>ประโยชน์ที่ปฏิบัติตามแผน</t>
  </si>
  <si>
    <t>หน้า  7.6/6</t>
  </si>
  <si>
    <t>หน้า  7.6/8</t>
  </si>
  <si>
    <t>หน้า 7.1/1</t>
  </si>
  <si>
    <t>หน้า 7.1/2</t>
  </si>
  <si>
    <t>หน้า 7.1/3</t>
  </si>
  <si>
    <t>หน้า 7.1/4</t>
  </si>
  <si>
    <t>หน้า 7.1/5</t>
  </si>
  <si>
    <t>หน้า 7.1/6</t>
  </si>
  <si>
    <t>หน้า 7.1/7</t>
  </si>
  <si>
    <t>หน้า 7.1/8</t>
  </si>
  <si>
    <t>หน้า 7.1/9</t>
  </si>
  <si>
    <t>หน้า 7.1/10</t>
  </si>
  <si>
    <t>หน้า 7.2/1</t>
  </si>
  <si>
    <t>หน้า 7.2/2</t>
  </si>
  <si>
    <t>หน้า 7.2/3</t>
  </si>
  <si>
    <t>หน้า 7.2/4</t>
  </si>
  <si>
    <t>หน้า 7.3/6</t>
  </si>
  <si>
    <t>หน้า 7.3/5</t>
  </si>
  <si>
    <t>ดังนั้น ข้อกำหนดที่สำคัญที่จะทำให้ผลผลิตและการบริการหลักของกรมยุทธศึกษาทหารเรือ บรรลุตามพันธกิจได้นั้น คือ คุณภาพของผลผลิตและความพร้อมของการให้บริการหลัก</t>
  </si>
  <si>
    <t>ทั้งหมดของกรมยุทธศึกษาทหารเรือ  รวมทั้งได้พิจารณาผลลัพธ์ด้านผลผลิต นักเรียนจ่าทหารเรือที่สำเร็จการศึกษาจาก รร.ชุมพลฯ ยศ.ทร. กับคู่เทียบกับนักเรียนจ่าอากาศที่สำเร็จการศึกษา</t>
  </si>
  <si>
    <t xml:space="preserve">จาก รร.จอ.ยศ.ทอ. โดยมีผลลัพธ์ที่สำคัญตามตารางและกราฟที่แสดง ดังนี้ </t>
  </si>
  <si>
    <t>ระดับความพึงพอใจของทหาร</t>
  </si>
  <si>
    <t>นักเรียนพันจ่า  พันจ่านักเรียน นทน.</t>
  </si>
  <si>
    <t>และนักศึกษาที่เข้ารับการศึกษา/</t>
  </si>
  <si>
    <t>ฝึกอบรมในแต่ละหลักสูตร</t>
  </si>
  <si>
    <r>
      <rPr>
        <sz val="7"/>
        <color theme="1"/>
        <rFont val="Times New Roman"/>
        <family val="1"/>
      </rPr>
      <t xml:space="preserve">- </t>
    </r>
    <r>
      <rPr>
        <sz val="14"/>
        <color theme="1"/>
        <rFont val="TH SarabunPSK"/>
        <family val="2"/>
      </rPr>
      <t>หลักสูตรภาษามาลายูท้องถิ่นภาคใต้</t>
    </r>
  </si>
  <si>
    <r>
      <t xml:space="preserve">      ข้อ (4) </t>
    </r>
    <r>
      <rPr>
        <b/>
        <u/>
        <sz val="16"/>
        <color theme="1"/>
        <rFont val="TH SarabunPSK"/>
        <family val="2"/>
      </rPr>
      <t>ตัวชี้วัดด้านการให้ความสำคัญกับผู้รับบริการและผู้มีส่วนได้ส่วนเสีย</t>
    </r>
  </si>
  <si>
    <t>สิทธิประโยชน์ เพื่อสร้างขวัญและกำลังใจให้กำลังพลอย่างต่อเนื่องแล้ว กรมยุทธศึกษาทหารเรือยังได้มีการพัฒนากำลังพลในทุก ๆ ด้าน และเปิดโอกาสให้กำลังพลได้มี</t>
  </si>
  <si>
    <t xml:space="preserve">ความก้าวหน้าเติบโตในหน้าที่ราชการ ซึ่งผลลัพธ์ที่แสดงว่ากำลังพลที่ความผูกพันต่อองค์กร พิจารณาจากสถิติการขอย้ายออกนอกหน่วยหรือการขอลาออกจากราชการ </t>
  </si>
  <si>
    <t>เนื่องจากกรมยุทธศึกษาเป็นหน่วยงานการศึกษาของกองทัพเรือ มีหน้าที่ผลิตและพัฒนากำลังพลให้กับกองทัพเรือ ดังนั้นกรมยุทธศึกษาทหารเรือ จึงตระหนัก</t>
  </si>
  <si>
    <t xml:space="preserve">และให้ความสำคัญกำลังพลของกรมยุทธศึกษาทหารเรือ ซึ่งเป็นผู้ที่ถ่ายทอดความรู้ให้กับกำลังพลของของกองทัพเรือ และกำลังพลที่เป็นผู้สนับสนุนการจัดการศึกษา </t>
  </si>
  <si>
    <t>และครู/อาจารย์ในสถานศึกษาที่ได้รับการพัฒนา พิจารณาจากเกณฑ์การประเมินในระบบประกันคุณภาพการศึกษา โดยมีตัวชี้วัดที่สำคัญและผลลัพธ์ตามตารางและกราฟ</t>
  </si>
  <si>
    <t>ที่แสดง ดังนี้</t>
  </si>
  <si>
    <t xml:space="preserve">หน่วยที่เกี่ยวข้องกับการให้บริการหรือส่งมอบงานต่อกัน รวมทั้งผู้รับบริการและผู้มีส่วนได้ส่วนเสีย โดยการประชาสัมพันธ์ทางช่องทางการสื่อสารต่าง ๆ  ได้แก่ </t>
  </si>
  <si>
    <t>การประกาศ ป้ายประชามสัมพันธ์ หนังสือเวียน เว็บไซต์ของกรมยุทธศึกษาทหารเรือ การประชุมของหน่วยขึ้นตรงเพื่อให้ผู้บริหารนำไปถ่ายทอดแก่ผู้ใต้บังคับบัญชา</t>
  </si>
  <si>
    <t>ให้ได้รับทราบอย่างทั่วถึง ดังนี้</t>
  </si>
  <si>
    <t xml:space="preserve">                    เจ้ากรมยุทธศึกษาทหารเรือ ได้แสดงความรับผิดชอบต่อสังคมและชุมชนรอบข้าง  ไม่ว่าจะกองทัพเรือ มหาวิทยาลัย วัด และองค์กรต่าง ๆ โดยให้การ</t>
  </si>
  <si>
    <t>สนับสนุนและให้ความร่วมมือในการจัดกิจกรรมร่วมกัน ที่ก่อให้เกิดประโยชน์แก่ส่วนรวม โดยมีตัวชี้วัดที่สำคัญและผลลัพธ์ตามตารางและกราฟที่แสดง ดังนี้</t>
  </si>
  <si>
    <t xml:space="preserve">                  กรมยุทธศึกษาทหารเรือ ได้มีการเตรียมความพร้อมในการรองรับภาวะฉุกเฉินที่อาจเกิดขึ้นได้  เพื่อให้กรมยุทธศึกษาทหารเรือสามารถฟื้นกลับคืนสภาพ</t>
  </si>
  <si>
    <t>โดยเร็ว  สามารถให้การปฏิบัติงานบรรลุตามภารกิจ โดยมีการจัดทำแผนบริหารความต่อเนื่องในสภาวะวิกฤติของกรมยุทธศึกษาทหารเรือ เพื่องรองรับสถานการณ์</t>
  </si>
  <si>
    <t>กรณีเกิดสภาวะวิกฤติหรือเหตุการณ์ฉุกเฉิน ประกอบด้วย (1) เหตุการณ์เกิดอัคคีภัย (2) เหตุการณ์อุทกภัย และ (3) เหตุการณ์ชุมนุมประท้วง/จลาจล รวมทั้งจัดทำแผนย่อย</t>
  </si>
  <si>
    <t>รองรับอีกชั้นหนึ่ง ออกระเบียบ คำสั่ง และแนวทางปฏิบัติเพื่อใช้เป็นกลไกควบคุมการดำเนินงานและการรักษาความปลอดภัยสถานที่ ได้แก่</t>
  </si>
  <si>
    <t xml:space="preserve">                  5.  แนวทางปฏิบัติเบื้องต้นในการรักษาความปลอดภัยจากการถูกโจรกรรมทรัพย์สิน</t>
  </si>
  <si>
    <t>สารบัญ</t>
  </si>
  <si>
    <t>ผลลัพธ์ด้านประสิทธิผลและการบรรลุพันธกิจ</t>
  </si>
  <si>
    <t>ข้อ (1)</t>
  </si>
  <si>
    <t>ตัวชี้วัดด้านผลผลิตและการบริการตามพันธกิจหลัก</t>
  </si>
  <si>
    <t>ข้อ (2)</t>
  </si>
  <si>
    <t>ข้อ (3)</t>
  </si>
  <si>
    <t>ข้อ (4)</t>
  </si>
  <si>
    <t>ข้อ (5)</t>
  </si>
  <si>
    <t>ข้อ (6)</t>
  </si>
  <si>
    <t>ข้อ (7)</t>
  </si>
  <si>
    <t>ข้อ (8)</t>
  </si>
  <si>
    <t>ข้อ (9)</t>
  </si>
  <si>
    <t>ข้อ (10)</t>
  </si>
  <si>
    <t>ข้อ (11)</t>
  </si>
  <si>
    <t>ข้อ (12)</t>
  </si>
  <si>
    <t>ข้อ (13)</t>
  </si>
  <si>
    <t>ข้อ (14)</t>
  </si>
  <si>
    <t>ข้อ (15)</t>
  </si>
  <si>
    <t>ข้อ (16)</t>
  </si>
  <si>
    <t>ข้อ (17)</t>
  </si>
  <si>
    <t>ข้อ (18)</t>
  </si>
  <si>
    <t>ตัวชี้วัดด้านการนำยุทธศาสตร์ไปปฏิบัติ</t>
  </si>
  <si>
    <t>ตัวชี้วัดด้านขีดความสามารถและอัตรากำลังบุคลากร</t>
  </si>
  <si>
    <t>ตัวชี้วัดด้านความพึงพอใจของผู้รับบริการและผู้มีส่วนได้ส่วนเสีย</t>
  </si>
  <si>
    <t>ตัวชี้วัดด้านการให้ความสำคัญกับผู้รับบริการและผู้มีส่วนได้ส่วนเสีย</t>
  </si>
  <si>
    <t>ผลลัพธ์ด้านการให้ความสำคัญผู้รับบริการและผู้มีส่วนได้ส่วนเสีย</t>
  </si>
  <si>
    <t>ผลลัพธ์ด้านการมุ่งเน้นบุคลากร</t>
  </si>
  <si>
    <t xml:space="preserve">บรรยากาศการทำงาน </t>
  </si>
  <si>
    <t xml:space="preserve">การทำให้บุคลากรมีความผูกพัน  </t>
  </si>
  <si>
    <t xml:space="preserve">การพัฒนาบุคลากรและการพัฒนาผู้นำของส่วนราชการ </t>
  </si>
  <si>
    <t xml:space="preserve">การนำองค์การ   </t>
  </si>
  <si>
    <t>ผลลัพธ์ด้านการนำองค์การและการกำกับดูแลองค์การ</t>
  </si>
  <si>
    <t>กฎหมายและกฎระเบียบข้อบังคับ</t>
  </si>
  <si>
    <r>
      <t xml:space="preserve">       ข้อ (10) </t>
    </r>
    <r>
      <rPr>
        <b/>
        <u/>
        <sz val="16"/>
        <color theme="1"/>
        <rFont val="TH SarabunPSK"/>
        <family val="2"/>
      </rPr>
      <t xml:space="preserve">การกำกับดูแลองค์การ </t>
    </r>
    <r>
      <rPr>
        <b/>
        <sz val="16"/>
        <color theme="1"/>
        <rFont val="TH SarabunPSK"/>
        <family val="2"/>
      </rPr>
      <t xml:space="preserve">  </t>
    </r>
  </si>
  <si>
    <t xml:space="preserve">การกำกับดูแลองค์การ </t>
  </si>
  <si>
    <t xml:space="preserve">การประพฤติปฏิบัติตามหลักนิติธรรม ความโปร่งใส และจริยธรรม </t>
  </si>
  <si>
    <t>สังคมและชุมชน</t>
  </si>
  <si>
    <t>ผลการดำเนินการด้านงบประมาณ และการเงิน</t>
  </si>
  <si>
    <t xml:space="preserve">ผลลัพธ์ด้านงบประมาณ การเงิน และการเติบโต </t>
  </si>
  <si>
    <t xml:space="preserve">การเติบโต </t>
  </si>
  <si>
    <t>ผลลัพธ์ด้านประสิทธิผลของกระบวนการและการจัดการห่วงโซ่อุปทาน</t>
  </si>
  <si>
    <t>ตัวชี้วัดด้านประสิทธิผลและประสิทธิภาพของกระบวนการ</t>
  </si>
  <si>
    <t>ตัวชี้วัดด้านการจัดการห่วงโซ่อุปทาน</t>
  </si>
  <si>
    <t>ตัวชี้วัดด้านการเตรียมพร้อมต่อภาวะฉุกเฉิน</t>
  </si>
  <si>
    <t>และการเติบโต</t>
  </si>
  <si>
    <t>กรมยุทธศึกษาทหารเรือ ส่งถึงมือผู้รับบริการอย่างมีคุณภาพตรงตามความต้องการ และเป็นที่พึงพอใจ  โดยพิจารณาจากผลการติดตามผู้สำเร็จการศึกษา</t>
  </si>
  <si>
    <t>ในทุกหลักสูตร และผลประเมินความพึงพอใจที่ต่อการบริการของกรมยุทธศึกษาทหารเรือ เพื่อนำข้อมูลที่ได้ย้อนกลับมาพัฒนาปรับปรุงกระบวนการให้มีประสิทธิภาพ</t>
  </si>
  <si>
    <t>มากยิ่งขึ้นต่อไป โดยมีตัวชี้วัดที่สำคัญและผลลัพธ์ตามตารางและกราฟที่แสดง ดังนี้</t>
  </si>
  <si>
    <t>7.1 ผลลัพธ์ด้านประสิทธิผล</t>
  </si>
  <si>
    <t>และการบรรลุพันธกิจ</t>
  </si>
  <si>
    <t>7.2 ผลลัพธ์ด้านการให้ความสำคัญ</t>
  </si>
  <si>
    <t>ผู้รับบริการและผู้มีส่วนได้ส่วนเสีย</t>
  </si>
  <si>
    <t>7.3 ผลลัพธ์ด้านการมุ่งเน้นบุคลากร</t>
  </si>
  <si>
    <t>7.4 ผลลัพธ์ด้านการนำองค์การ</t>
  </si>
  <si>
    <t>และการกำกับดูแลองค์การ</t>
  </si>
  <si>
    <t>7.5 ผลลัพธ์ด้านงบประมาณ การเงิน</t>
  </si>
  <si>
    <t>7.6 ผลลัพธ์ด้านประสิทธิผลของกระบวนการ</t>
  </si>
  <si>
    <t>และการจัดการห่วงโซ่อุปทาน</t>
  </si>
  <si>
    <t>ผนวก</t>
  </si>
  <si>
    <t>≤ 10 นาย</t>
  </si>
  <si>
    <t>≤ 40 นาย</t>
  </si>
  <si>
    <t>กองประจำการ นรจ. ข้าราชการ กห.พลเรือน</t>
  </si>
  <si>
    <r>
      <t>≥</t>
    </r>
    <r>
      <rPr>
        <sz val="14"/>
        <color theme="1"/>
        <rFont val="TH SarabunPSK"/>
        <family val="2"/>
        <charset val="222"/>
      </rPr>
      <t xml:space="preserve"> 90</t>
    </r>
  </si>
  <si>
    <t>กลุ่มบุคลากร</t>
  </si>
  <si>
    <t>จำแนกตามชั้นยศ</t>
  </si>
  <si>
    <t>ร่างกายประจำปี</t>
  </si>
  <si>
    <t>การขอลาออกก่อนเกษียณอายุ</t>
  </si>
  <si>
    <t>ผลการใช้จ่าย งป.ในโครงการ</t>
  </si>
  <si>
    <r>
      <rPr>
        <sz val="14"/>
        <color rgb="FFFF0000"/>
        <rFont val="TH SarabunPSK"/>
        <family val="2"/>
      </rPr>
      <t>ร้อยละของ</t>
    </r>
    <r>
      <rPr>
        <sz val="14"/>
        <color theme="1"/>
        <rFont val="TH SarabunPSK"/>
        <family val="2"/>
        <charset val="222"/>
      </rPr>
      <t>จำนวนครั้งในการรายงาน</t>
    </r>
  </si>
  <si>
    <t>พ.ศ.2555 และที่แก้ไขเพิ่มเติม</t>
  </si>
  <si>
    <t>การประพฤติปฏิบัติตาม</t>
  </si>
  <si>
    <t>ปรับปรุง</t>
  </si>
  <si>
    <r>
      <t>ผู้</t>
    </r>
    <r>
      <rPr>
        <sz val="14"/>
        <color rgb="FFFF0000"/>
        <rFont val="TH SarabunPSK"/>
        <family val="2"/>
      </rPr>
      <t>สำเร็จการ</t>
    </r>
    <r>
      <rPr>
        <sz val="14"/>
        <color theme="1"/>
        <rFont val="TH SarabunPSK"/>
        <family val="2"/>
        <charset val="222"/>
      </rPr>
      <t>ฝึกอบรม</t>
    </r>
  </si>
  <si>
    <r>
      <t>ผู้</t>
    </r>
    <r>
      <rPr>
        <sz val="14"/>
        <color rgb="FFFF0000"/>
        <rFont val="TH SarabunPSK"/>
        <family val="2"/>
      </rPr>
      <t>สำเร็จการการศึกษา</t>
    </r>
  </si>
  <si>
    <r>
      <t>ผู้</t>
    </r>
    <r>
      <rPr>
        <sz val="14"/>
        <color rgb="FFFF0000"/>
        <rFont val="TH SarabunPSK"/>
        <family val="2"/>
      </rPr>
      <t>สำเร็จการการ</t>
    </r>
    <r>
      <rPr>
        <sz val="14"/>
        <rFont val="TH SarabunPSK"/>
        <family val="2"/>
      </rPr>
      <t>ฝึกอบรม</t>
    </r>
  </si>
  <si>
    <t xml:space="preserve">ผนวก ค </t>
  </si>
  <si>
    <t>ตัวอย่างการรายงานผลลัพธ์ในหมวด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</si>
</sst>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\(0.00\)"/>
  </numFmts>
  <fonts count="65" x14ac:knownFonts="1">
    <font>
      <sz val="14"/>
      <color theme="1"/>
      <name val="TH SarabunPSK"/>
      <family val="2"/>
      <charset val="222"/>
    </font>
    <font>
      <sz val="14"/>
      <color rgb="FFFF0000"/>
      <name val="TH SarabunPSK"/>
      <family val="2"/>
      <charset val="222"/>
    </font>
    <font>
      <u/>
      <sz val="14"/>
      <color theme="1"/>
      <name val="TH SarabunPSK"/>
      <family val="2"/>
      <charset val="222"/>
    </font>
    <font>
      <sz val="14"/>
      <color theme="1"/>
      <name val="TH SarabunPSK"/>
      <family val="2"/>
    </font>
    <font>
      <sz val="12"/>
      <color theme="1"/>
      <name val="TH SarabunPSK"/>
      <family val="2"/>
      <charset val="222"/>
    </font>
    <font>
      <u/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C00000"/>
      <name val="TH SarabunPSK"/>
      <family val="2"/>
      <charset val="222"/>
    </font>
    <font>
      <b/>
      <sz val="14"/>
      <color rgb="FFC00000"/>
      <name val="TH SarabunPSK"/>
      <family val="2"/>
    </font>
    <font>
      <sz val="14"/>
      <color rgb="FFC00000"/>
      <name val="TH SarabunPSK"/>
      <family val="2"/>
    </font>
    <font>
      <b/>
      <u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2"/>
      <color theme="1"/>
      <name val="TH SarabunPSK"/>
      <family val="2"/>
    </font>
    <font>
      <b/>
      <sz val="16"/>
      <color rgb="FF000000"/>
      <name val="TH SarabunPSK"/>
      <family val="2"/>
    </font>
    <font>
      <sz val="14"/>
      <color rgb="FF002060"/>
      <name val="TH SarabunPSK"/>
      <family val="2"/>
    </font>
    <font>
      <b/>
      <sz val="12"/>
      <color rgb="FF000000"/>
      <name val="TH SarabunPSK"/>
      <family val="2"/>
    </font>
    <font>
      <b/>
      <u/>
      <sz val="16"/>
      <name val="TH SarabunPSK"/>
      <family val="2"/>
    </font>
    <font>
      <b/>
      <sz val="16"/>
      <name val="TH SarabunPSK"/>
      <family val="2"/>
    </font>
    <font>
      <b/>
      <u val="double"/>
      <sz val="16"/>
      <color theme="1"/>
      <name val="TH SarabunPSK"/>
      <family val="2"/>
    </font>
    <font>
      <sz val="12"/>
      <color theme="1"/>
      <name val="TH SarabunPSK"/>
      <family val="2"/>
    </font>
    <font>
      <sz val="13"/>
      <color rgb="FF002060"/>
      <name val="TH SarabunPSK"/>
      <family val="2"/>
    </font>
    <font>
      <sz val="13"/>
      <color theme="1"/>
      <name val="TH SarabunPSK"/>
      <family val="2"/>
    </font>
    <font>
      <sz val="14"/>
      <color theme="1"/>
      <name val="Wingdings 2"/>
      <family val="1"/>
      <charset val="2"/>
    </font>
    <font>
      <u/>
      <sz val="16"/>
      <color theme="1"/>
      <name val="TH SarabunPSK"/>
      <family val="2"/>
    </font>
    <font>
      <b/>
      <u val="double"/>
      <sz val="16"/>
      <color rgb="FF002060"/>
      <name val="TH SarabunPSK"/>
      <family val="2"/>
    </font>
    <font>
      <sz val="14"/>
      <name val="TH SarabunPSK"/>
      <family val="2"/>
      <charset val="222"/>
    </font>
    <font>
      <sz val="14"/>
      <color rgb="FF0000FF"/>
      <name val="TH SarabunPSK"/>
      <family val="2"/>
      <charset val="222"/>
    </font>
    <font>
      <sz val="16"/>
      <color theme="1"/>
      <name val="TH SarabunPSK"/>
      <family val="2"/>
    </font>
    <font>
      <sz val="10"/>
      <color theme="1"/>
      <name val="TH SarabunPSK"/>
      <family val="2"/>
      <charset val="222"/>
    </font>
    <font>
      <sz val="28"/>
      <color theme="1"/>
      <name val="TH SarabunPSK"/>
      <family val="2"/>
      <charset val="222"/>
    </font>
    <font>
      <b/>
      <sz val="28"/>
      <color theme="1"/>
      <name val="TH SarabunPSK"/>
      <family val="2"/>
    </font>
    <font>
      <b/>
      <sz val="36"/>
      <color rgb="FF0000FF"/>
      <name val="TH SarabunPSK"/>
      <family val="2"/>
    </font>
    <font>
      <sz val="20"/>
      <color theme="1"/>
      <name val="TH SarabunPSK"/>
      <family val="2"/>
      <charset val="222"/>
    </font>
    <font>
      <sz val="16"/>
      <color rgb="FF002060"/>
      <name val="TH SarabunPSK"/>
      <family val="2"/>
    </font>
    <font>
      <b/>
      <sz val="20"/>
      <color theme="1"/>
      <name val="TH SarabunPSK"/>
      <family val="2"/>
    </font>
    <font>
      <b/>
      <sz val="20"/>
      <color rgb="FF0000FF"/>
      <name val="TH SarabunPSK"/>
      <family val="2"/>
    </font>
    <font>
      <b/>
      <u/>
      <sz val="20"/>
      <color rgb="FF0000FF"/>
      <name val="TH SarabunPSK"/>
      <family val="2"/>
    </font>
    <font>
      <u/>
      <sz val="16"/>
      <color rgb="FF002060"/>
      <name val="TH SarabunPSK"/>
      <family val="2"/>
    </font>
    <font>
      <sz val="16"/>
      <color theme="1"/>
      <name val="TH SarabunPSK"/>
      <family val="2"/>
      <charset val="222"/>
    </font>
    <font>
      <b/>
      <u/>
      <sz val="20"/>
      <color theme="1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0000"/>
      <name val="TH SarabunPSK"/>
      <family val="2"/>
      <charset val="222"/>
    </font>
    <font>
      <b/>
      <sz val="18"/>
      <color rgb="FF0000FF"/>
      <name val="TH SarabunPSK"/>
      <family val="2"/>
    </font>
    <font>
      <b/>
      <u/>
      <sz val="18"/>
      <color rgb="FF0000FF"/>
      <name val="TH SarabunPSK"/>
      <family val="2"/>
    </font>
    <font>
      <sz val="14"/>
      <color rgb="FF002060"/>
      <name val="TH SarabunPSK"/>
      <family val="2"/>
      <charset val="222"/>
    </font>
    <font>
      <sz val="16"/>
      <name val="TH SarabunPSK"/>
      <family val="2"/>
      <charset val="222"/>
    </font>
    <font>
      <b/>
      <u val="double"/>
      <sz val="16"/>
      <name val="TH SarabunPSK"/>
      <family val="2"/>
    </font>
    <font>
      <b/>
      <sz val="14"/>
      <color rgb="FF002060"/>
      <name val="TH SarabunPSK"/>
      <family val="2"/>
    </font>
    <font>
      <sz val="14"/>
      <color theme="0"/>
      <name val="TH SarabunPSK"/>
      <family val="2"/>
    </font>
    <font>
      <b/>
      <sz val="28"/>
      <color rgb="FF002060"/>
      <name val="TH SarabunPSK"/>
      <family val="2"/>
    </font>
    <font>
      <sz val="16"/>
      <color rgb="FFC00000"/>
      <name val="TH SarabunPSK"/>
      <family val="2"/>
      <charset val="222"/>
    </font>
    <font>
      <sz val="16"/>
      <color rgb="FFC00000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  <charset val="222"/>
    </font>
    <font>
      <b/>
      <sz val="36"/>
      <color theme="1"/>
      <name val="TH SarabunPSK"/>
      <family val="2"/>
    </font>
    <font>
      <sz val="14"/>
      <color rgb="FFFF0000"/>
      <name val="TH SarabunPSK"/>
      <family val="2"/>
    </font>
    <font>
      <sz val="24"/>
      <color theme="1"/>
      <name val="TH SarabunPSK"/>
      <family val="2"/>
      <charset val="222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14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8" xfId="0" applyNumberForma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187" fontId="0" fillId="0" borderId="15" xfId="0" applyNumberFormat="1" applyBorder="1" applyAlignment="1">
      <alignment horizontal="center" vertical="center"/>
    </xf>
    <xf numFmtId="187" fontId="0" fillId="0" borderId="16" xfId="0" applyNumberFormat="1" applyBorder="1" applyAlignment="1">
      <alignment horizontal="center" vertical="center"/>
    </xf>
    <xf numFmtId="187" fontId="0" fillId="0" borderId="13" xfId="0" applyNumberForma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187" fontId="0" fillId="0" borderId="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2" xfId="0" applyBorder="1" applyAlignment="1">
      <alignment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0" fillId="0" borderId="6" xfId="0" quotePrefix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2" fontId="0" fillId="0" borderId="6" xfId="0" applyNumberFormat="1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2" fontId="0" fillId="0" borderId="3" xfId="0" applyNumberFormat="1" applyFont="1" applyBorder="1" applyAlignment="1">
      <alignment horizontal="center" vertical="top"/>
    </xf>
    <xf numFmtId="49" fontId="0" fillId="0" borderId="0" xfId="0" applyNumberFormat="1" applyAlignment="1">
      <alignment vertical="top"/>
    </xf>
    <xf numFmtId="49" fontId="0" fillId="0" borderId="2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6" xfId="0" applyNumberFormat="1" applyBorder="1" applyAlignment="1">
      <alignment vertical="top"/>
    </xf>
    <xf numFmtId="49" fontId="0" fillId="0" borderId="3" xfId="0" applyNumberFormat="1" applyBorder="1" applyAlignment="1">
      <alignment vertical="top"/>
    </xf>
    <xf numFmtId="49" fontId="0" fillId="0" borderId="7" xfId="0" applyNumberFormat="1" applyBorder="1" applyAlignment="1">
      <alignment vertical="top"/>
    </xf>
    <xf numFmtId="0" fontId="0" fillId="0" borderId="7" xfId="0" applyBorder="1" applyAlignment="1">
      <alignment horizontal="center" vertical="top"/>
    </xf>
    <xf numFmtId="49" fontId="0" fillId="0" borderId="19" xfId="0" applyNumberFormat="1" applyBorder="1" applyAlignment="1">
      <alignment vertical="top"/>
    </xf>
    <xf numFmtId="0" fontId="0" fillId="0" borderId="19" xfId="0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2" fontId="6" fillId="0" borderId="8" xfId="0" applyNumberFormat="1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49" fontId="0" fillId="0" borderId="14" xfId="0" applyNumberFormat="1" applyBorder="1" applyAlignment="1">
      <alignment vertical="top"/>
    </xf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vertical="top"/>
    </xf>
    <xf numFmtId="0" fontId="0" fillId="0" borderId="16" xfId="0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49" fontId="0" fillId="0" borderId="8" xfId="0" applyNumberFormat="1" applyBorder="1" applyAlignment="1">
      <alignment vertical="top"/>
    </xf>
    <xf numFmtId="0" fontId="0" fillId="0" borderId="21" xfId="0" applyBorder="1" applyAlignment="1">
      <alignment horizontal="center" vertical="top"/>
    </xf>
    <xf numFmtId="49" fontId="0" fillId="0" borderId="9" xfId="0" applyNumberFormat="1" applyBorder="1" applyAlignment="1">
      <alignment vertical="top"/>
    </xf>
    <xf numFmtId="0" fontId="0" fillId="0" borderId="9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187" fontId="0" fillId="0" borderId="24" xfId="0" applyNumberFormat="1" applyBorder="1" applyAlignment="1">
      <alignment horizontal="center" vertical="top"/>
    </xf>
    <xf numFmtId="187" fontId="0" fillId="0" borderId="6" xfId="0" applyNumberFormat="1" applyBorder="1" applyAlignment="1">
      <alignment horizontal="center" vertical="top"/>
    </xf>
    <xf numFmtId="187" fontId="0" fillId="0" borderId="20" xfId="0" applyNumberFormat="1" applyBorder="1" applyAlignment="1">
      <alignment horizontal="center" vertical="top"/>
    </xf>
    <xf numFmtId="187" fontId="0" fillId="0" borderId="0" xfId="0" applyNumberFormat="1" applyBorder="1" applyAlignment="1">
      <alignment horizontal="center" vertical="top"/>
    </xf>
    <xf numFmtId="49" fontId="3" fillId="0" borderId="8" xfId="0" applyNumberFormat="1" applyFont="1" applyBorder="1" applyAlignment="1">
      <alignment vertical="center" wrapText="1"/>
    </xf>
    <xf numFmtId="187" fontId="0" fillId="0" borderId="16" xfId="0" applyNumberFormat="1" applyBorder="1" applyAlignment="1">
      <alignment horizontal="center" vertical="top"/>
    </xf>
    <xf numFmtId="187" fontId="0" fillId="0" borderId="15" xfId="0" applyNumberFormat="1" applyBorder="1" applyAlignment="1">
      <alignment horizontal="center" vertical="top"/>
    </xf>
    <xf numFmtId="49" fontId="7" fillId="0" borderId="8" xfId="0" applyNumberFormat="1" applyFont="1" applyBorder="1" applyAlignment="1">
      <alignment vertical="top" wrapText="1"/>
    </xf>
    <xf numFmtId="49" fontId="3" fillId="0" borderId="15" xfId="0" applyNumberFormat="1" applyFont="1" applyBorder="1" applyAlignment="1">
      <alignment vertical="top" wrapText="1"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horizontal="left" vertical="top"/>
    </xf>
    <xf numFmtId="0" fontId="0" fillId="0" borderId="5" xfId="0" applyBorder="1" applyAlignment="1">
      <alignment horizontal="center" vertical="top"/>
    </xf>
    <xf numFmtId="49" fontId="0" fillId="0" borderId="7" xfId="0" applyNumberFormat="1" applyBorder="1" applyAlignment="1">
      <alignment horizontal="left" vertical="top"/>
    </xf>
    <xf numFmtId="187" fontId="0" fillId="0" borderId="2" xfId="0" applyNumberFormat="1" applyBorder="1" applyAlignment="1">
      <alignment horizontal="center" vertical="top"/>
    </xf>
    <xf numFmtId="187" fontId="0" fillId="0" borderId="7" xfId="0" applyNumberFormat="1" applyBorder="1" applyAlignment="1">
      <alignment horizontal="center" vertical="top"/>
    </xf>
    <xf numFmtId="187" fontId="0" fillId="0" borderId="1" xfId="0" applyNumberFormat="1" applyBorder="1" applyAlignment="1">
      <alignment horizontal="center" vertical="top"/>
    </xf>
    <xf numFmtId="49" fontId="0" fillId="0" borderId="8" xfId="0" applyNumberFormat="1" applyBorder="1" applyAlignment="1">
      <alignment horizontal="left" vertical="top"/>
    </xf>
    <xf numFmtId="187" fontId="0" fillId="0" borderId="8" xfId="0" applyNumberFormat="1" applyBorder="1" applyAlignment="1">
      <alignment horizontal="center" vertical="top"/>
    </xf>
    <xf numFmtId="49" fontId="0" fillId="0" borderId="6" xfId="0" applyNumberFormat="1" applyBorder="1" applyAlignment="1">
      <alignment horizontal="left" vertical="top"/>
    </xf>
    <xf numFmtId="0" fontId="6" fillId="0" borderId="6" xfId="0" applyFont="1" applyBorder="1" applyAlignment="1">
      <alignment horizontal="center" vertical="top"/>
    </xf>
    <xf numFmtId="187" fontId="13" fillId="0" borderId="7" xfId="0" applyNumberFormat="1" applyFont="1" applyBorder="1" applyAlignment="1">
      <alignment horizontal="center" vertical="top"/>
    </xf>
    <xf numFmtId="0" fontId="0" fillId="0" borderId="8" xfId="0" applyBorder="1" applyAlignment="1">
      <alignment vertical="top"/>
    </xf>
    <xf numFmtId="0" fontId="3" fillId="0" borderId="8" xfId="0" applyFont="1" applyBorder="1" applyAlignment="1">
      <alignment horizontal="center" vertical="top"/>
    </xf>
    <xf numFmtId="49" fontId="0" fillId="0" borderId="3" xfId="0" applyNumberFormat="1" applyBorder="1" applyAlignment="1">
      <alignment horizontal="left" vertical="top"/>
    </xf>
    <xf numFmtId="187" fontId="0" fillId="0" borderId="3" xfId="0" applyNumberForma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49" fontId="0" fillId="0" borderId="14" xfId="0" applyNumberFormat="1" applyBorder="1" applyAlignment="1">
      <alignment horizontal="left" vertical="top"/>
    </xf>
    <xf numFmtId="0" fontId="0" fillId="0" borderId="14" xfId="0" applyBorder="1" applyAlignment="1">
      <alignment vertical="top"/>
    </xf>
    <xf numFmtId="187" fontId="0" fillId="0" borderId="14" xfId="0" applyNumberFormat="1" applyBorder="1" applyAlignment="1">
      <alignment horizontal="center" vertical="top"/>
    </xf>
    <xf numFmtId="49" fontId="0" fillId="0" borderId="0" xfId="0" applyNumberFormat="1" applyBorder="1" applyAlignment="1">
      <alignment horizontal="left" vertical="top"/>
    </xf>
    <xf numFmtId="0" fontId="0" fillId="0" borderId="0" xfId="0" applyBorder="1" applyAlignment="1">
      <alignment vertical="top"/>
    </xf>
    <xf numFmtId="0" fontId="6" fillId="0" borderId="1" xfId="0" applyFont="1" applyBorder="1" applyAlignment="1">
      <alignment horizontal="right" vertical="top"/>
    </xf>
    <xf numFmtId="1" fontId="0" fillId="0" borderId="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0" fontId="12" fillId="0" borderId="22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17" fillId="0" borderId="22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7" fillId="0" borderId="21" xfId="0" applyFont="1" applyBorder="1" applyAlignment="1">
      <alignment horizontal="center" vertical="top"/>
    </xf>
    <xf numFmtId="2" fontId="6" fillId="0" borderId="0" xfId="0" applyNumberFormat="1" applyFont="1" applyAlignment="1">
      <alignment horizontal="center" vertical="center"/>
    </xf>
    <xf numFmtId="2" fontId="6" fillId="0" borderId="10" xfId="0" applyNumberFormat="1" applyFont="1" applyBorder="1" applyAlignment="1">
      <alignment vertical="center"/>
    </xf>
    <xf numFmtId="2" fontId="6" fillId="0" borderId="1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8" fillId="2" borderId="6" xfId="0" applyNumberFormat="1" applyFont="1" applyFill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6" fillId="2" borderId="8" xfId="0" applyNumberFormat="1" applyFont="1" applyFill="1" applyBorder="1" applyAlignment="1">
      <alignment horizontal="center" vertical="center"/>
    </xf>
    <xf numFmtId="2" fontId="6" fillId="2" borderId="9" xfId="0" applyNumberFormat="1" applyFont="1" applyFill="1" applyBorder="1" applyAlignment="1">
      <alignment horizontal="center" vertical="center"/>
    </xf>
    <xf numFmtId="2" fontId="18" fillId="3" borderId="6" xfId="0" applyNumberFormat="1" applyFont="1" applyFill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" fontId="0" fillId="3" borderId="11" xfId="0" applyNumberFormat="1" applyFill="1" applyBorder="1" applyAlignment="1">
      <alignment horizontal="center" vertical="center"/>
    </xf>
    <xf numFmtId="2" fontId="6" fillId="3" borderId="12" xfId="0" applyNumberFormat="1" applyFont="1" applyFill="1" applyBorder="1" applyAlignment="1">
      <alignment horizontal="center" vertical="center"/>
    </xf>
    <xf numFmtId="187" fontId="0" fillId="3" borderId="15" xfId="0" applyNumberFormat="1" applyFill="1" applyBorder="1" applyAlignment="1">
      <alignment horizontal="center" vertical="center"/>
    </xf>
    <xf numFmtId="187" fontId="0" fillId="3" borderId="16" xfId="0" applyNumberFormat="1" applyFill="1" applyBorder="1" applyAlignment="1">
      <alignment horizontal="center" vertical="center"/>
    </xf>
    <xf numFmtId="187" fontId="6" fillId="3" borderId="13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horizontal="center" vertical="center"/>
    </xf>
    <xf numFmtId="187" fontId="0" fillId="2" borderId="15" xfId="0" applyNumberFormat="1" applyFill="1" applyBorder="1" applyAlignment="1">
      <alignment horizontal="center" vertical="center"/>
    </xf>
    <xf numFmtId="187" fontId="0" fillId="2" borderId="16" xfId="0" applyNumberFormat="1" applyFill="1" applyBorder="1" applyAlignment="1">
      <alignment horizontal="center" vertical="center"/>
    </xf>
    <xf numFmtId="187" fontId="6" fillId="2" borderId="13" xfId="0" applyNumberFormat="1" applyFont="1" applyFill="1" applyBorder="1" applyAlignment="1">
      <alignment horizontal="center" vertical="center"/>
    </xf>
    <xf numFmtId="2" fontId="18" fillId="4" borderId="6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2" fontId="6" fillId="4" borderId="6" xfId="0" applyNumberFormat="1" applyFont="1" applyFill="1" applyBorder="1" applyAlignment="1">
      <alignment horizontal="center" vertical="center"/>
    </xf>
    <xf numFmtId="2" fontId="6" fillId="4" borderId="8" xfId="0" applyNumberFormat="1" applyFont="1" applyFill="1" applyBorder="1" applyAlignment="1">
      <alignment horizontal="center" vertical="center"/>
    </xf>
    <xf numFmtId="2" fontId="6" fillId="4" borderId="9" xfId="0" applyNumberFormat="1" applyFont="1" applyFill="1" applyBorder="1" applyAlignment="1">
      <alignment horizontal="center" vertical="center"/>
    </xf>
    <xf numFmtId="2" fontId="6" fillId="4" borderId="12" xfId="0" applyNumberFormat="1" applyFont="1" applyFill="1" applyBorder="1" applyAlignment="1">
      <alignment horizontal="center" vertical="center"/>
    </xf>
    <xf numFmtId="187" fontId="6" fillId="4" borderId="13" xfId="0" applyNumberFormat="1" applyFont="1" applyFill="1" applyBorder="1" applyAlignment="1">
      <alignment horizontal="center" vertical="center"/>
    </xf>
    <xf numFmtId="1" fontId="0" fillId="4" borderId="11" xfId="0" applyNumberFormat="1" applyFill="1" applyBorder="1" applyAlignment="1">
      <alignment horizontal="center" vertical="center"/>
    </xf>
    <xf numFmtId="187" fontId="0" fillId="4" borderId="15" xfId="0" applyNumberFormat="1" applyFill="1" applyBorder="1" applyAlignment="1">
      <alignment horizontal="center" vertical="center"/>
    </xf>
    <xf numFmtId="187" fontId="0" fillId="4" borderId="16" xfId="0" applyNumberForma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1" fontId="4" fillId="4" borderId="15" xfId="0" applyNumberFormat="1" applyFont="1" applyFill="1" applyBorder="1" applyAlignment="1">
      <alignment horizontal="center" vertical="center"/>
    </xf>
    <xf numFmtId="1" fontId="4" fillId="4" borderId="16" xfId="0" applyNumberFormat="1" applyFont="1" applyFill="1" applyBorder="1" applyAlignment="1">
      <alignment horizontal="center" vertical="center"/>
    </xf>
    <xf numFmtId="2" fontId="18" fillId="4" borderId="13" xfId="0" applyNumberFormat="1" applyFont="1" applyFill="1" applyBorder="1" applyAlignment="1">
      <alignment horizontal="center" vertical="center"/>
    </xf>
    <xf numFmtId="1" fontId="0" fillId="4" borderId="17" xfId="0" applyNumberFormat="1" applyFill="1" applyBorder="1" applyAlignment="1">
      <alignment horizontal="center" vertical="center"/>
    </xf>
    <xf numFmtId="187" fontId="0" fillId="4" borderId="0" xfId="0" applyNumberForma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1" fontId="0" fillId="4" borderId="15" xfId="0" applyNumberFormat="1" applyFill="1" applyBorder="1" applyAlignment="1">
      <alignment horizontal="center" vertical="center"/>
    </xf>
    <xf numFmtId="1" fontId="0" fillId="4" borderId="16" xfId="0" applyNumberFormat="1" applyFill="1" applyBorder="1" applyAlignment="1">
      <alignment horizontal="center" vertical="center"/>
    </xf>
    <xf numFmtId="2" fontId="6" fillId="4" borderId="13" xfId="0" applyNumberFormat="1" applyFont="1" applyFill="1" applyBorder="1" applyAlignment="1">
      <alignment horizontal="center" vertical="center"/>
    </xf>
    <xf numFmtId="1" fontId="4" fillId="3" borderId="15" xfId="0" applyNumberFormat="1" applyFont="1" applyFill="1" applyBorder="1" applyAlignment="1">
      <alignment horizontal="center" vertical="center"/>
    </xf>
    <xf numFmtId="1" fontId="4" fillId="3" borderId="16" xfId="0" applyNumberFormat="1" applyFont="1" applyFill="1" applyBorder="1" applyAlignment="1">
      <alignment horizontal="center" vertical="center"/>
    </xf>
    <xf numFmtId="2" fontId="18" fillId="3" borderId="13" xfId="0" applyNumberFormat="1" applyFont="1" applyFill="1" applyBorder="1" applyAlignment="1">
      <alignment horizontal="center" vertical="center"/>
    </xf>
    <xf numFmtId="1" fontId="0" fillId="3" borderId="17" xfId="0" applyNumberFormat="1" applyFill="1" applyBorder="1" applyAlignment="1">
      <alignment horizontal="center" vertical="center"/>
    </xf>
    <xf numFmtId="187" fontId="0" fillId="3" borderId="0" xfId="0" applyNumberFormat="1" applyFill="1" applyBorder="1" applyAlignment="1">
      <alignment horizontal="center" vertical="center"/>
    </xf>
    <xf numFmtId="2" fontId="6" fillId="3" borderId="18" xfId="0" applyNumberFormat="1" applyFont="1" applyFill="1" applyBorder="1" applyAlignment="1">
      <alignment horizontal="center" vertical="center"/>
    </xf>
    <xf numFmtId="1" fontId="0" fillId="3" borderId="15" xfId="0" applyNumberFormat="1" applyFill="1" applyBorder="1" applyAlignment="1">
      <alignment horizontal="center" vertical="center"/>
    </xf>
    <xf numFmtId="1" fontId="0" fillId="3" borderId="16" xfId="0" applyNumberFormat="1" applyFill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187" fontId="0" fillId="2" borderId="0" xfId="0" applyNumberForma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2" fontId="6" fillId="2" borderId="13" xfId="0" applyNumberFormat="1" applyFont="1" applyFill="1" applyBorder="1" applyAlignment="1">
      <alignment horizontal="center" vertical="center"/>
    </xf>
    <xf numFmtId="1" fontId="6" fillId="3" borderId="11" xfId="0" applyNumberFormat="1" applyFont="1" applyFill="1" applyBorder="1" applyAlignment="1">
      <alignment horizontal="center" vertical="center"/>
    </xf>
    <xf numFmtId="1" fontId="6" fillId="4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top"/>
    </xf>
    <xf numFmtId="2" fontId="6" fillId="3" borderId="3" xfId="0" applyNumberFormat="1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top"/>
    </xf>
    <xf numFmtId="0" fontId="6" fillId="3" borderId="6" xfId="0" applyFont="1" applyFill="1" applyBorder="1" applyAlignment="1">
      <alignment horizontal="center" vertical="top"/>
    </xf>
    <xf numFmtId="0" fontId="6" fillId="3" borderId="3" xfId="0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6" fillId="4" borderId="6" xfId="0" applyNumberFormat="1" applyFont="1" applyFill="1" applyBorder="1" applyAlignment="1">
      <alignment horizontal="center" vertical="top"/>
    </xf>
    <xf numFmtId="2" fontId="6" fillId="4" borderId="3" xfId="0" applyNumberFormat="1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6" fillId="4" borderId="3" xfId="0" applyFont="1" applyFill="1" applyBorder="1" applyAlignment="1">
      <alignment horizontal="center" vertical="top"/>
    </xf>
    <xf numFmtId="2" fontId="6" fillId="4" borderId="1" xfId="0" applyNumberFormat="1" applyFont="1" applyFill="1" applyBorder="1" applyAlignment="1">
      <alignment horizontal="center" vertical="top"/>
    </xf>
    <xf numFmtId="2" fontId="6" fillId="2" borderId="1" xfId="0" applyNumberFormat="1" applyFont="1" applyFill="1" applyBorder="1" applyAlignment="1">
      <alignment horizontal="center" vertical="top"/>
    </xf>
    <xf numFmtId="2" fontId="6" fillId="2" borderId="6" xfId="0" applyNumberFormat="1" applyFont="1" applyFill="1" applyBorder="1" applyAlignment="1">
      <alignment horizontal="center" vertical="top"/>
    </xf>
    <xf numFmtId="2" fontId="6" fillId="2" borderId="3" xfId="0" applyNumberFormat="1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2" fontId="6" fillId="2" borderId="2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" fontId="6" fillId="4" borderId="2" xfId="0" applyNumberFormat="1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6" fillId="3" borderId="8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1" fontId="6" fillId="3" borderId="2" xfId="0" applyNumberFormat="1" applyFont="1" applyFill="1" applyBorder="1" applyAlignment="1">
      <alignment horizontal="center" vertical="top"/>
    </xf>
    <xf numFmtId="187" fontId="0" fillId="3" borderId="2" xfId="0" applyNumberForma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7" xfId="0" applyFont="1" applyFill="1" applyBorder="1" applyAlignment="1">
      <alignment horizontal="center" vertical="top"/>
    </xf>
    <xf numFmtId="0" fontId="13" fillId="2" borderId="7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187" fontId="0" fillId="2" borderId="2" xfId="0" applyNumberFormat="1" applyFill="1" applyBorder="1" applyAlignment="1">
      <alignment horizontal="center" vertical="top"/>
    </xf>
    <xf numFmtId="49" fontId="6" fillId="0" borderId="2" xfId="0" applyNumberFormat="1" applyFont="1" applyBorder="1" applyAlignment="1">
      <alignment horizontal="left" vertical="top"/>
    </xf>
    <xf numFmtId="49" fontId="6" fillId="0" borderId="2" xfId="0" applyNumberFormat="1" applyFont="1" applyBorder="1" applyAlignment="1">
      <alignment vertical="top"/>
    </xf>
    <xf numFmtId="49" fontId="6" fillId="0" borderId="6" xfId="0" applyNumberFormat="1" applyFont="1" applyBorder="1" applyAlignment="1">
      <alignment vertical="top"/>
    </xf>
    <xf numFmtId="49" fontId="6" fillId="0" borderId="2" xfId="0" applyNumberFormat="1" applyFont="1" applyBorder="1" applyAlignment="1">
      <alignment vertical="center" wrapText="1"/>
    </xf>
    <xf numFmtId="49" fontId="6" fillId="0" borderId="6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vertical="center" wrapText="1"/>
    </xf>
    <xf numFmtId="0" fontId="10" fillId="2" borderId="21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21" xfId="0" applyFont="1" applyFill="1" applyBorder="1" applyAlignment="1">
      <alignment horizontal="center" vertical="top"/>
    </xf>
    <xf numFmtId="187" fontId="9" fillId="2" borderId="15" xfId="0" applyNumberFormat="1" applyFont="1" applyFill="1" applyBorder="1" applyAlignment="1">
      <alignment horizontal="center" vertical="top"/>
    </xf>
    <xf numFmtId="187" fontId="9" fillId="2" borderId="16" xfId="0" applyNumberFormat="1" applyFont="1" applyFill="1" applyBorder="1" applyAlignment="1">
      <alignment horizontal="center" vertical="top"/>
    </xf>
    <xf numFmtId="0" fontId="10" fillId="3" borderId="22" xfId="0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187" fontId="9" fillId="3" borderId="15" xfId="0" applyNumberFormat="1" applyFont="1" applyFill="1" applyBorder="1" applyAlignment="1">
      <alignment horizontal="center" vertical="top"/>
    </xf>
    <xf numFmtId="187" fontId="10" fillId="3" borderId="13" xfId="0" applyNumberFormat="1" applyFont="1" applyFill="1" applyBorder="1" applyAlignment="1">
      <alignment horizontal="center" vertical="top"/>
    </xf>
    <xf numFmtId="0" fontId="10" fillId="4" borderId="21" xfId="0" applyFont="1" applyFill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 vertical="top"/>
    </xf>
    <xf numFmtId="187" fontId="9" fillId="4" borderId="15" xfId="0" applyNumberFormat="1" applyFont="1" applyFill="1" applyBorder="1" applyAlignment="1">
      <alignment horizontal="center" vertical="top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0" fillId="0" borderId="1" xfId="0" applyBorder="1"/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6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59" fontId="20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20" fillId="0" borderId="6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6" xfId="0" applyFont="1" applyBorder="1" applyAlignment="1">
      <alignment horizontal="left" wrapText="1"/>
    </xf>
    <xf numFmtId="0" fontId="6" fillId="2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0" fillId="0" borderId="8" xfId="0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20" fillId="2" borderId="8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59" fontId="20" fillId="2" borderId="3" xfId="0" applyNumberFormat="1" applyFont="1" applyFill="1" applyBorder="1" applyAlignment="1">
      <alignment horizontal="center" wrapText="1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9" fontId="0" fillId="0" borderId="0" xfId="0" applyNumberFormat="1" applyAlignmen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3" fillId="0" borderId="6" xfId="0" applyNumberFormat="1" applyFont="1" applyBorder="1" applyAlignment="1">
      <alignment horizontal="left" wrapText="1"/>
    </xf>
    <xf numFmtId="49" fontId="3" fillId="0" borderId="8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wrapText="1"/>
    </xf>
    <xf numFmtId="49" fontId="3" fillId="0" borderId="3" xfId="0" applyNumberFormat="1" applyFont="1" applyBorder="1" applyAlignment="1">
      <alignment wrapText="1"/>
    </xf>
    <xf numFmtId="49" fontId="3" fillId="0" borderId="2" xfId="0" applyNumberFormat="1" applyFont="1" applyBorder="1" applyAlignment="1">
      <alignment wrapText="1"/>
    </xf>
    <xf numFmtId="0" fontId="6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21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1" fillId="4" borderId="2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0" fontId="21" fillId="0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2" fontId="0" fillId="0" borderId="0" xfId="0" applyNumberFormat="1"/>
    <xf numFmtId="2" fontId="6" fillId="0" borderId="10" xfId="0" applyNumberFormat="1" applyFont="1" applyBorder="1" applyAlignment="1">
      <alignment horizontal="center"/>
    </xf>
    <xf numFmtId="2" fontId="6" fillId="3" borderId="5" xfId="0" applyNumberFormat="1" applyFont="1" applyFill="1" applyBorder="1" applyAlignment="1">
      <alignment horizontal="center"/>
    </xf>
    <xf numFmtId="2" fontId="21" fillId="3" borderId="2" xfId="0" applyNumberFormat="1" applyFont="1" applyFill="1" applyBorder="1" applyAlignment="1">
      <alignment horizontal="center" wrapText="1"/>
    </xf>
    <xf numFmtId="2" fontId="19" fillId="3" borderId="3" xfId="0" applyNumberFormat="1" applyFont="1" applyFill="1" applyBorder="1" applyAlignment="1">
      <alignment horizontal="center" wrapText="1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3" borderId="2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4" borderId="2" xfId="0" applyNumberFormat="1" applyFont="1" applyFill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22" fillId="0" borderId="0" xfId="0" applyFont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1" fontId="0" fillId="0" borderId="0" xfId="0" applyNumberFormat="1" applyAlignment="1">
      <alignment horizontal="center" vertical="top"/>
    </xf>
    <xf numFmtId="1" fontId="0" fillId="0" borderId="6" xfId="0" applyNumberFormat="1" applyBorder="1" applyAlignment="1">
      <alignment horizontal="center" vertical="top"/>
    </xf>
    <xf numFmtId="1" fontId="0" fillId="0" borderId="2" xfId="0" applyNumberFormat="1" applyBorder="1" applyAlignment="1">
      <alignment horizontal="center" vertical="top"/>
    </xf>
    <xf numFmtId="1" fontId="0" fillId="0" borderId="3" xfId="0" applyNumberForma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3" borderId="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27" fillId="0" borderId="2" xfId="0" applyFont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8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8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5" fillId="4" borderId="6" xfId="0" applyFont="1" applyFill="1" applyBorder="1" applyAlignment="1">
      <alignment horizontal="center" vertical="center" wrapText="1"/>
    </xf>
    <xf numFmtId="0" fontId="25" fillId="3" borderId="3" xfId="0" applyFont="1" applyFill="1" applyBorder="1" applyAlignment="1">
      <alignment horizontal="center" vertical="center" wrapText="1"/>
    </xf>
    <xf numFmtId="0" fontId="25" fillId="3" borderId="6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1" fontId="26" fillId="0" borderId="2" xfId="0" applyNumberFormat="1" applyFont="1" applyBorder="1" applyAlignment="1">
      <alignment horizontal="center" vertical="center" wrapText="1"/>
    </xf>
    <xf numFmtId="1" fontId="26" fillId="0" borderId="6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0" fillId="3" borderId="10" xfId="0" quotePrefix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2" borderId="10" xfId="0" quotePrefix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3" borderId="6" xfId="0" applyFont="1" applyFill="1" applyBorder="1" applyAlignment="1">
      <alignment horizontal="center"/>
    </xf>
    <xf numFmtId="0" fontId="0" fillId="4" borderId="10" xfId="0" quotePrefix="1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25" fillId="4" borderId="6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" fontId="16" fillId="0" borderId="0" xfId="0" applyNumberFormat="1" applyFont="1" applyAlignment="1">
      <alignment horizontal="center" vertical="center"/>
    </xf>
    <xf numFmtId="1" fontId="0" fillId="2" borderId="4" xfId="0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0" fillId="3" borderId="10" xfId="0" quotePrefix="1" applyNumberFormat="1" applyFill="1" applyBorder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10" xfId="0" quotePrefix="1" applyNumberForma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quotePrefix="1" applyNumberForma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/>
    </xf>
    <xf numFmtId="1" fontId="18" fillId="0" borderId="6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/>
    </xf>
    <xf numFmtId="2" fontId="18" fillId="2" borderId="6" xfId="0" applyNumberFormat="1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1" fontId="18" fillId="4" borderId="6" xfId="0" applyNumberFormat="1" applyFont="1" applyFill="1" applyBorder="1" applyAlignment="1">
      <alignment horizontal="center"/>
    </xf>
    <xf numFmtId="1" fontId="6" fillId="4" borderId="3" xfId="0" applyNumberFormat="1" applyFont="1" applyFill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2" fontId="6" fillId="4" borderId="6" xfId="0" applyNumberFormat="1" applyFont="1" applyFill="1" applyBorder="1" applyAlignment="1">
      <alignment horizontal="center"/>
    </xf>
    <xf numFmtId="2" fontId="6" fillId="4" borderId="3" xfId="0" applyNumberFormat="1" applyFont="1" applyFill="1" applyBorder="1" applyAlignment="1">
      <alignment horizontal="center"/>
    </xf>
    <xf numFmtId="2" fontId="6" fillId="2" borderId="6" xfId="0" applyNumberFormat="1" applyFont="1" applyFill="1" applyBorder="1" applyAlignment="1">
      <alignment horizontal="center"/>
    </xf>
    <xf numFmtId="1" fontId="18" fillId="0" borderId="6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1" fontId="0" fillId="3" borderId="2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0" fontId="0" fillId="2" borderId="3" xfId="0" applyFill="1" applyBorder="1"/>
    <xf numFmtId="0" fontId="0" fillId="3" borderId="3" xfId="0" applyFill="1" applyBorder="1"/>
    <xf numFmtId="0" fontId="0" fillId="4" borderId="3" xfId="0" applyFill="1" applyBorder="1"/>
    <xf numFmtId="49" fontId="0" fillId="0" borderId="9" xfId="0" applyNumberFormat="1" applyBorder="1" applyAlignment="1">
      <alignment horizontal="left" vertical="top"/>
    </xf>
    <xf numFmtId="187" fontId="0" fillId="0" borderId="9" xfId="0" applyNumberFormat="1" applyBorder="1" applyAlignment="1">
      <alignment horizontal="center" vertical="top"/>
    </xf>
    <xf numFmtId="0" fontId="6" fillId="2" borderId="9" xfId="0" applyFont="1" applyFill="1" applyBorder="1" applyAlignment="1">
      <alignment horizontal="center" vertical="top"/>
    </xf>
    <xf numFmtId="0" fontId="6" fillId="3" borderId="9" xfId="0" applyFont="1" applyFill="1" applyBorder="1" applyAlignment="1">
      <alignment horizontal="center" vertical="top"/>
    </xf>
    <xf numFmtId="0" fontId="6" fillId="4" borderId="9" xfId="0" applyFont="1" applyFill="1" applyBorder="1" applyAlignment="1">
      <alignment horizontal="center" vertical="top"/>
    </xf>
    <xf numFmtId="0" fontId="0" fillId="0" borderId="9" xfId="0" applyBorder="1" applyAlignment="1">
      <alignment vertical="top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3" fillId="5" borderId="2" xfId="0" applyFont="1" applyFill="1" applyBorder="1" applyAlignment="1">
      <alignment horizontal="center" vertical="top"/>
    </xf>
    <xf numFmtId="187" fontId="0" fillId="5" borderId="2" xfId="0" applyNumberFormat="1" applyFill="1" applyBorder="1" applyAlignment="1">
      <alignment horizontal="center" vertical="top"/>
    </xf>
    <xf numFmtId="0" fontId="0" fillId="5" borderId="2" xfId="0" applyFill="1" applyBorder="1" applyAlignment="1">
      <alignment horizontal="center" vertical="top"/>
    </xf>
    <xf numFmtId="187" fontId="13" fillId="0" borderId="8" xfId="0" applyNumberFormat="1" applyFont="1" applyBorder="1" applyAlignment="1">
      <alignment horizontal="center" vertical="top"/>
    </xf>
    <xf numFmtId="187" fontId="13" fillId="0" borderId="9" xfId="0" applyNumberFormat="1" applyFont="1" applyBorder="1" applyAlignment="1">
      <alignment horizontal="center" vertical="top"/>
    </xf>
    <xf numFmtId="0" fontId="13" fillId="2" borderId="9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3" fillId="3" borderId="8" xfId="0" applyFont="1" applyFill="1" applyBorder="1" applyAlignment="1">
      <alignment horizontal="center" vertical="top"/>
    </xf>
    <xf numFmtId="0" fontId="6" fillId="0" borderId="14" xfId="0" applyFont="1" applyBorder="1" applyAlignment="1">
      <alignment horizontal="right" vertical="top"/>
    </xf>
    <xf numFmtId="0" fontId="6" fillId="0" borderId="0" xfId="0" applyFont="1" applyBorder="1" applyAlignment="1">
      <alignment horizontal="right" vertical="top"/>
    </xf>
    <xf numFmtId="187" fontId="6" fillId="0" borderId="1" xfId="0" applyNumberFormat="1" applyFont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top"/>
    </xf>
    <xf numFmtId="187" fontId="0" fillId="0" borderId="14" xfId="0" applyNumberForma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187" fontId="0" fillId="0" borderId="0" xfId="0" applyNumberFormat="1" applyFill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3" xfId="0" applyFont="1" applyBorder="1" applyAlignment="1">
      <alignment horizontal="center" vertical="top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7" fontId="12" fillId="2" borderId="6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horizontal="center" vertical="top"/>
    </xf>
    <xf numFmtId="187" fontId="0" fillId="0" borderId="17" xfId="0" applyNumberFormat="1" applyFill="1" applyBorder="1" applyAlignment="1">
      <alignment horizontal="center" vertical="top"/>
    </xf>
    <xf numFmtId="187" fontId="12" fillId="0" borderId="0" xfId="0" applyNumberFormat="1" applyFont="1" applyFill="1" applyBorder="1" applyAlignment="1">
      <alignment horizontal="center" vertical="top"/>
    </xf>
    <xf numFmtId="0" fontId="0" fillId="0" borderId="17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87" fontId="0" fillId="0" borderId="24" xfId="0" applyNumberFormat="1" applyFill="1" applyBorder="1" applyAlignment="1">
      <alignment horizontal="center" vertical="top"/>
    </xf>
    <xf numFmtId="0" fontId="17" fillId="0" borderId="21" xfId="0" applyFont="1" applyFill="1" applyBorder="1" applyAlignment="1">
      <alignment horizontal="center" vertical="top"/>
    </xf>
    <xf numFmtId="0" fontId="0" fillId="0" borderId="24" xfId="0" applyFill="1" applyBorder="1" applyAlignment="1">
      <alignment horizontal="center" vertical="top"/>
    </xf>
    <xf numFmtId="187" fontId="0" fillId="0" borderId="16" xfId="0" applyNumberFormat="1" applyFill="1" applyBorder="1" applyAlignment="1">
      <alignment horizontal="center" vertical="top"/>
    </xf>
    <xf numFmtId="0" fontId="0" fillId="0" borderId="4" xfId="0" applyFont="1" applyFill="1" applyBorder="1" applyAlignment="1">
      <alignment horizontal="right" vertical="top"/>
    </xf>
    <xf numFmtId="0" fontId="0" fillId="2" borderId="1" xfId="0" applyFont="1" applyFill="1" applyBorder="1" applyAlignment="1">
      <alignment horizontal="center" vertical="top"/>
    </xf>
    <xf numFmtId="187" fontId="6" fillId="2" borderId="9" xfId="0" applyNumberFormat="1" applyFont="1" applyFill="1" applyBorder="1" applyAlignment="1">
      <alignment horizontal="center" vertical="top"/>
    </xf>
    <xf numFmtId="187" fontId="6" fillId="2" borderId="6" xfId="0" applyNumberFormat="1" applyFont="1" applyFill="1" applyBorder="1" applyAlignment="1">
      <alignment horizontal="center" vertical="top"/>
    </xf>
    <xf numFmtId="187" fontId="6" fillId="2" borderId="3" xfId="0" applyNumberFormat="1" applyFont="1" applyFill="1" applyBorder="1" applyAlignment="1">
      <alignment horizontal="center" vertical="top"/>
    </xf>
    <xf numFmtId="0" fontId="6" fillId="4" borderId="22" xfId="0" applyFont="1" applyFill="1" applyBorder="1" applyAlignment="1">
      <alignment horizontal="center" vertical="top"/>
    </xf>
    <xf numFmtId="1" fontId="6" fillId="4" borderId="22" xfId="0" applyNumberFormat="1" applyFont="1" applyFill="1" applyBorder="1" applyAlignment="1">
      <alignment horizontal="center" vertical="top"/>
    </xf>
    <xf numFmtId="1" fontId="6" fillId="4" borderId="18" xfId="0" applyNumberFormat="1" applyFont="1" applyFill="1" applyBorder="1" applyAlignment="1">
      <alignment horizontal="center" vertical="top"/>
    </xf>
    <xf numFmtId="1" fontId="6" fillId="4" borderId="25" xfId="0" applyNumberFormat="1" applyFont="1" applyFill="1" applyBorder="1" applyAlignment="1">
      <alignment horizontal="center" vertical="top"/>
    </xf>
    <xf numFmtId="1" fontId="6" fillId="4" borderId="13" xfId="0" applyNumberFormat="1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87" fontId="12" fillId="3" borderId="6" xfId="0" applyNumberFormat="1" applyFont="1" applyFill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187" fontId="6" fillId="3" borderId="9" xfId="0" applyNumberFormat="1" applyFont="1" applyFill="1" applyBorder="1" applyAlignment="1">
      <alignment horizontal="center" vertical="top"/>
    </xf>
    <xf numFmtId="187" fontId="0" fillId="0" borderId="25" xfId="0" applyNumberFormat="1" applyBorder="1" applyAlignment="1">
      <alignment horizontal="center" vertical="top"/>
    </xf>
    <xf numFmtId="187" fontId="6" fillId="3" borderId="6" xfId="0" applyNumberFormat="1" applyFont="1" applyFill="1" applyBorder="1" applyAlignment="1">
      <alignment horizontal="center" vertical="top"/>
    </xf>
    <xf numFmtId="187" fontId="0" fillId="0" borderId="18" xfId="0" applyNumberFormat="1" applyBorder="1" applyAlignment="1">
      <alignment horizontal="center" vertical="top"/>
    </xf>
    <xf numFmtId="187" fontId="6" fillId="3" borderId="3" xfId="0" applyNumberFormat="1" applyFont="1" applyFill="1" applyBorder="1" applyAlignment="1">
      <alignment horizontal="center" vertical="top"/>
    </xf>
    <xf numFmtId="187" fontId="0" fillId="0" borderId="13" xfId="0" applyNumberFormat="1" applyBorder="1" applyAlignment="1">
      <alignment horizontal="center" vertical="top"/>
    </xf>
    <xf numFmtId="187" fontId="12" fillId="0" borderId="17" xfId="0" applyNumberFormat="1" applyFont="1" applyFill="1" applyBorder="1" applyAlignment="1">
      <alignment horizontal="center" vertical="top"/>
    </xf>
    <xf numFmtId="187" fontId="12" fillId="0" borderId="18" xfId="0" applyNumberFormat="1" applyFont="1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187" fontId="0" fillId="0" borderId="15" xfId="0" applyNumberFormat="1" applyFill="1" applyBorder="1" applyAlignment="1">
      <alignment horizontal="center" vertical="top"/>
    </xf>
    <xf numFmtId="0" fontId="10" fillId="2" borderId="8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9" fillId="3" borderId="18" xfId="0" applyFont="1" applyFill="1" applyBorder="1" applyAlignment="1">
      <alignment horizontal="center" vertical="top"/>
    </xf>
    <xf numFmtId="0" fontId="9" fillId="3" borderId="22" xfId="0" applyFont="1" applyFill="1" applyBorder="1" applyAlignment="1">
      <alignment horizontal="center" vertical="top"/>
    </xf>
    <xf numFmtId="187" fontId="10" fillId="2" borderId="3" xfId="0" applyNumberFormat="1" applyFont="1" applyFill="1" applyBorder="1" applyAlignment="1">
      <alignment horizontal="center" vertical="top"/>
    </xf>
    <xf numFmtId="187" fontId="9" fillId="3" borderId="13" xfId="0" applyNumberFormat="1" applyFont="1" applyFill="1" applyBorder="1" applyAlignment="1">
      <alignment horizontal="center" vertical="top"/>
    </xf>
    <xf numFmtId="1" fontId="10" fillId="4" borderId="2" xfId="0" applyNumberFormat="1" applyFont="1" applyFill="1" applyBorder="1" applyAlignment="1">
      <alignment horizontal="center" vertical="top"/>
    </xf>
    <xf numFmtId="1" fontId="10" fillId="4" borderId="6" xfId="0" applyNumberFormat="1" applyFont="1" applyFill="1" applyBorder="1" applyAlignment="1">
      <alignment horizontal="center" vertical="top"/>
    </xf>
    <xf numFmtId="1" fontId="10" fillId="4" borderId="8" xfId="0" applyNumberFormat="1" applyFont="1" applyFill="1" applyBorder="1" applyAlignment="1">
      <alignment horizontal="center" vertical="top"/>
    </xf>
    <xf numFmtId="1" fontId="10" fillId="4" borderId="3" xfId="0" applyNumberFormat="1" applyFont="1" applyFill="1" applyBorder="1" applyAlignment="1">
      <alignment horizontal="center" vertical="top"/>
    </xf>
    <xf numFmtId="0" fontId="9" fillId="4" borderId="22" xfId="0" applyFont="1" applyFill="1" applyBorder="1" applyAlignment="1">
      <alignment horizontal="center" vertical="top"/>
    </xf>
    <xf numFmtId="187" fontId="9" fillId="4" borderId="13" xfId="0" applyNumberFormat="1" applyFont="1" applyFill="1" applyBorder="1" applyAlignment="1">
      <alignment horizontal="center" vertical="top"/>
    </xf>
    <xf numFmtId="187" fontId="10" fillId="2" borderId="11" xfId="0" applyNumberFormat="1" applyFont="1" applyFill="1" applyBorder="1" applyAlignment="1">
      <alignment horizontal="right" vertical="top"/>
    </xf>
    <xf numFmtId="0" fontId="9" fillId="2" borderId="17" xfId="0" applyFont="1" applyFill="1" applyBorder="1" applyAlignment="1">
      <alignment horizontal="right" vertical="top"/>
    </xf>
    <xf numFmtId="187" fontId="9" fillId="2" borderId="20" xfId="0" applyNumberFormat="1" applyFont="1" applyFill="1" applyBorder="1" applyAlignment="1">
      <alignment horizontal="right" vertical="top"/>
    </xf>
    <xf numFmtId="187" fontId="10" fillId="3" borderId="11" xfId="0" applyNumberFormat="1" applyFont="1" applyFill="1" applyBorder="1" applyAlignment="1">
      <alignment horizontal="right" vertical="top"/>
    </xf>
    <xf numFmtId="187" fontId="9" fillId="3" borderId="21" xfId="0" applyNumberFormat="1" applyFont="1" applyFill="1" applyBorder="1" applyAlignment="1">
      <alignment horizontal="right" vertical="top"/>
    </xf>
    <xf numFmtId="187" fontId="10" fillId="4" borderId="11" xfId="0" applyNumberFormat="1" applyFont="1" applyFill="1" applyBorder="1" applyAlignment="1">
      <alignment horizontal="right" vertical="top"/>
    </xf>
    <xf numFmtId="0" fontId="9" fillId="4" borderId="17" xfId="0" applyFont="1" applyFill="1" applyBorder="1" applyAlignment="1">
      <alignment horizontal="right" vertical="top"/>
    </xf>
    <xf numFmtId="187" fontId="9" fillId="4" borderId="21" xfId="0" applyNumberFormat="1" applyFont="1" applyFill="1" applyBorder="1" applyAlignment="1">
      <alignment horizontal="right" vertical="top"/>
    </xf>
    <xf numFmtId="187" fontId="0" fillId="0" borderId="23" xfId="0" applyNumberFormat="1" applyFill="1" applyBorder="1" applyAlignment="1">
      <alignment horizontal="right" vertical="top"/>
    </xf>
    <xf numFmtId="187" fontId="0" fillId="0" borderId="0" xfId="0" applyNumberFormat="1" applyFill="1" applyBorder="1" applyAlignment="1">
      <alignment horizontal="right" vertical="top"/>
    </xf>
    <xf numFmtId="187" fontId="0" fillId="0" borderId="17" xfId="0" applyNumberFormat="1" applyFill="1" applyBorder="1" applyAlignment="1">
      <alignment horizontal="right" vertical="top"/>
    </xf>
    <xf numFmtId="187" fontId="6" fillId="0" borderId="20" xfId="0" applyNumberFormat="1" applyFont="1" applyFill="1" applyBorder="1" applyAlignment="1">
      <alignment horizontal="right" vertical="top"/>
    </xf>
    <xf numFmtId="187" fontId="0" fillId="0" borderId="0" xfId="0" applyNumberFormat="1" applyBorder="1" applyAlignment="1">
      <alignment horizontal="right" vertical="top"/>
    </xf>
    <xf numFmtId="187" fontId="0" fillId="0" borderId="23" xfId="0" applyNumberFormat="1" applyBorder="1" applyAlignment="1">
      <alignment horizontal="right" vertical="top"/>
    </xf>
    <xf numFmtId="187" fontId="6" fillId="0" borderId="20" xfId="0" applyNumberFormat="1" applyFont="1" applyBorder="1" applyAlignment="1">
      <alignment horizontal="right" vertical="top"/>
    </xf>
    <xf numFmtId="187" fontId="10" fillId="0" borderId="20" xfId="0" applyNumberFormat="1" applyFont="1" applyBorder="1" applyAlignment="1">
      <alignment horizontal="right" vertical="top"/>
    </xf>
    <xf numFmtId="0" fontId="0" fillId="0" borderId="17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187" fontId="0" fillId="0" borderId="15" xfId="0" applyNumberFormat="1" applyBorder="1" applyAlignment="1">
      <alignment horizontal="right" vertical="top"/>
    </xf>
    <xf numFmtId="187" fontId="0" fillId="0" borderId="20" xfId="0" applyNumberFormat="1" applyBorder="1" applyAlignment="1">
      <alignment horizontal="right" vertical="top"/>
    </xf>
    <xf numFmtId="187" fontId="3" fillId="0" borderId="17" xfId="0" applyNumberFormat="1" applyFont="1" applyBorder="1" applyAlignment="1">
      <alignment horizontal="right" vertical="top"/>
    </xf>
    <xf numFmtId="187" fontId="6" fillId="0" borderId="0" xfId="0" applyNumberFormat="1" applyFont="1" applyBorder="1" applyAlignment="1">
      <alignment horizontal="right" vertical="top"/>
    </xf>
    <xf numFmtId="187" fontId="0" fillId="0" borderId="24" xfId="0" applyNumberFormat="1" applyBorder="1" applyAlignment="1">
      <alignment horizontal="right" vertical="top"/>
    </xf>
    <xf numFmtId="0" fontId="9" fillId="0" borderId="20" xfId="0" applyFont="1" applyBorder="1" applyAlignment="1">
      <alignment horizontal="right" vertical="top"/>
    </xf>
    <xf numFmtId="187" fontId="0" fillId="5" borderId="26" xfId="0" applyNumberFormat="1" applyFill="1" applyBorder="1" applyAlignment="1">
      <alignment horizontal="center" vertical="top"/>
    </xf>
    <xf numFmtId="0" fontId="6" fillId="5" borderId="26" xfId="0" applyFont="1" applyFill="1" applyBorder="1" applyAlignment="1">
      <alignment horizontal="center" vertical="top"/>
    </xf>
    <xf numFmtId="0" fontId="0" fillId="5" borderId="26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8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top"/>
    </xf>
    <xf numFmtId="0" fontId="0" fillId="0" borderId="0" xfId="0" quotePrefix="1" applyAlignment="1">
      <alignment vertical="top"/>
    </xf>
    <xf numFmtId="0" fontId="3" fillId="0" borderId="0" xfId="0" applyFont="1" applyBorder="1" applyAlignment="1">
      <alignment horizontal="left" vertical="center"/>
    </xf>
    <xf numFmtId="0" fontId="0" fillId="0" borderId="0" xfId="0" quotePrefix="1" applyAlignment="1"/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2" fillId="0" borderId="0" xfId="0" quotePrefix="1" applyFont="1" applyBorder="1"/>
    <xf numFmtId="2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18" fillId="0" borderId="6" xfId="0" applyNumberFormat="1" applyFont="1" applyBorder="1" applyAlignment="1">
      <alignment horizontal="center" vertical="center"/>
    </xf>
    <xf numFmtId="2" fontId="0" fillId="6" borderId="2" xfId="0" applyNumberFormat="1" applyFill="1" applyBorder="1" applyAlignment="1">
      <alignment horizontal="center" vertical="center"/>
    </xf>
    <xf numFmtId="1" fontId="0" fillId="6" borderId="2" xfId="0" applyNumberFormat="1" applyFill="1" applyBorder="1" applyAlignment="1">
      <alignment horizontal="center" vertical="center"/>
    </xf>
    <xf numFmtId="2" fontId="4" fillId="6" borderId="6" xfId="0" applyNumberFormat="1" applyFont="1" applyFill="1" applyBorder="1" applyAlignment="1">
      <alignment horizontal="center" vertical="center"/>
    </xf>
    <xf numFmtId="1" fontId="0" fillId="6" borderId="6" xfId="0" applyNumberForma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top"/>
    </xf>
    <xf numFmtId="0" fontId="10" fillId="3" borderId="9" xfId="0" applyFont="1" applyFill="1" applyBorder="1" applyAlignment="1">
      <alignment horizontal="center" vertical="top"/>
    </xf>
    <xf numFmtId="0" fontId="6" fillId="0" borderId="2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/>
    <xf numFmtId="49" fontId="3" fillId="0" borderId="2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horizontal="left" vertical="top"/>
    </xf>
    <xf numFmtId="0" fontId="6" fillId="0" borderId="8" xfId="0" applyFont="1" applyBorder="1" applyAlignment="1">
      <alignment vertical="top"/>
    </xf>
    <xf numFmtId="49" fontId="6" fillId="0" borderId="8" xfId="0" applyNumberFormat="1" applyFont="1" applyBorder="1" applyAlignment="1">
      <alignment horizontal="left" vertical="top"/>
    </xf>
    <xf numFmtId="0" fontId="6" fillId="0" borderId="6" xfId="0" applyFont="1" applyBorder="1" applyAlignment="1">
      <alignment vertical="top"/>
    </xf>
    <xf numFmtId="49" fontId="6" fillId="0" borderId="6" xfId="0" applyNumberFormat="1" applyFont="1" applyBorder="1" applyAlignment="1">
      <alignment horizontal="left" vertical="top"/>
    </xf>
    <xf numFmtId="49" fontId="6" fillId="0" borderId="3" xfId="0" applyNumberFormat="1" applyFont="1" applyBorder="1" applyAlignment="1">
      <alignment horizontal="left" vertical="top"/>
    </xf>
    <xf numFmtId="0" fontId="6" fillId="0" borderId="3" xfId="0" applyFont="1" applyBorder="1" applyAlignment="1">
      <alignment vertical="top"/>
    </xf>
    <xf numFmtId="0" fontId="28" fillId="0" borderId="1" xfId="0" applyFont="1" applyBorder="1" applyAlignment="1">
      <alignment horizontal="center"/>
    </xf>
    <xf numFmtId="2" fontId="15" fillId="0" borderId="0" xfId="0" applyNumberFormat="1" applyFont="1" applyAlignment="1">
      <alignment horizontal="center"/>
    </xf>
    <xf numFmtId="2" fontId="6" fillId="0" borderId="0" xfId="0" applyNumberFormat="1" applyFont="1" applyAlignment="1"/>
    <xf numFmtId="2" fontId="21" fillId="2" borderId="2" xfId="0" applyNumberFormat="1" applyFont="1" applyFill="1" applyBorder="1" applyAlignment="1">
      <alignment horizontal="center" wrapText="1"/>
    </xf>
    <xf numFmtId="2" fontId="19" fillId="2" borderId="3" xfId="0" applyNumberFormat="1" applyFont="1" applyFill="1" applyBorder="1" applyAlignment="1">
      <alignment horizontal="center" wrapText="1"/>
    </xf>
    <xf numFmtId="2" fontId="6" fillId="2" borderId="8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2" fontId="6" fillId="2" borderId="2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2" fontId="6" fillId="3" borderId="26" xfId="0" applyNumberFormat="1" applyFont="1" applyFill="1" applyBorder="1" applyAlignment="1">
      <alignment horizontal="center"/>
    </xf>
    <xf numFmtId="2" fontId="6" fillId="3" borderId="6" xfId="0" applyNumberFormat="1" applyFont="1" applyFill="1" applyBorder="1" applyAlignment="1">
      <alignment horizontal="center"/>
    </xf>
    <xf numFmtId="2" fontId="6" fillId="3" borderId="3" xfId="0" applyNumberFormat="1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/>
    </xf>
    <xf numFmtId="2" fontId="6" fillId="4" borderId="10" xfId="0" applyNumberFormat="1" applyFont="1" applyFill="1" applyBorder="1" applyAlignment="1">
      <alignment horizontal="center"/>
    </xf>
    <xf numFmtId="2" fontId="21" fillId="4" borderId="2" xfId="0" applyNumberFormat="1" applyFont="1" applyFill="1" applyBorder="1" applyAlignment="1">
      <alignment horizontal="center" wrapText="1"/>
    </xf>
    <xf numFmtId="2" fontId="19" fillId="4" borderId="3" xfId="0" applyNumberFormat="1" applyFont="1" applyFill="1" applyBorder="1" applyAlignment="1">
      <alignment horizontal="center" wrapText="1"/>
    </xf>
    <xf numFmtId="2" fontId="6" fillId="4" borderId="26" xfId="0" applyNumberFormat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9" fontId="3" fillId="0" borderId="26" xfId="0" applyNumberFormat="1" applyFont="1" applyBorder="1" applyAlignment="1">
      <alignment wrapText="1"/>
    </xf>
    <xf numFmtId="0" fontId="0" fillId="2" borderId="26" xfId="0" applyFill="1" applyBorder="1" applyAlignment="1">
      <alignment horizontal="center"/>
    </xf>
    <xf numFmtId="0" fontId="3" fillId="3" borderId="26" xfId="0" applyFont="1" applyFill="1" applyBorder="1" applyAlignment="1">
      <alignment horizontal="center" wrapText="1"/>
    </xf>
    <xf numFmtId="0" fontId="0" fillId="3" borderId="26" xfId="0" applyFill="1" applyBorder="1" applyAlignment="1">
      <alignment horizontal="center"/>
    </xf>
    <xf numFmtId="0" fontId="3" fillId="4" borderId="26" xfId="0" applyFont="1" applyFill="1" applyBorder="1" applyAlignment="1">
      <alignment horizontal="center" wrapText="1"/>
    </xf>
    <xf numFmtId="0" fontId="0" fillId="0" borderId="26" xfId="0" applyBorder="1" applyAlignment="1">
      <alignment horizontal="center"/>
    </xf>
    <xf numFmtId="2" fontId="6" fillId="3" borderId="7" xfId="0" applyNumberFormat="1" applyFont="1" applyFill="1" applyBorder="1" applyAlignment="1">
      <alignment horizontal="center"/>
    </xf>
    <xf numFmtId="2" fontId="6" fillId="4" borderId="7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wrapText="1"/>
    </xf>
    <xf numFmtId="0" fontId="3" fillId="2" borderId="19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2" fontId="6" fillId="2" borderId="19" xfId="0" applyNumberFormat="1" applyFont="1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2" fontId="6" fillId="3" borderId="19" xfId="0" applyNumberFormat="1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49" fontId="3" fillId="0" borderId="8" xfId="0" applyNumberFormat="1" applyFont="1" applyBorder="1" applyAlignment="1">
      <alignment wrapText="1"/>
    </xf>
    <xf numFmtId="0" fontId="3" fillId="2" borderId="8" xfId="0" applyFont="1" applyFill="1" applyBorder="1" applyAlignment="1">
      <alignment horizontal="center" wrapText="1"/>
    </xf>
    <xf numFmtId="49" fontId="3" fillId="0" borderId="26" xfId="0" applyNumberFormat="1" applyFont="1" applyBorder="1" applyAlignment="1">
      <alignment vertical="top" wrapText="1"/>
    </xf>
    <xf numFmtId="49" fontId="3" fillId="0" borderId="7" xfId="0" applyNumberFormat="1" applyFont="1" applyBorder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4" borderId="7" xfId="0" applyFill="1" applyBorder="1" applyAlignment="1">
      <alignment horizontal="center" vertical="top"/>
    </xf>
    <xf numFmtId="2" fontId="6" fillId="0" borderId="8" xfId="0" applyNumberFormat="1" applyFont="1" applyFill="1" applyBorder="1" applyAlignment="1">
      <alignment horizontal="center"/>
    </xf>
    <xf numFmtId="0" fontId="3" fillId="0" borderId="9" xfId="0" applyFont="1" applyBorder="1" applyAlignment="1">
      <alignment vertical="top" wrapText="1"/>
    </xf>
    <xf numFmtId="2" fontId="6" fillId="0" borderId="5" xfId="0" applyNumberFormat="1" applyFont="1" applyBorder="1" applyAlignment="1">
      <alignment horizontal="center"/>
    </xf>
    <xf numFmtId="2" fontId="21" fillId="0" borderId="2" xfId="0" applyNumberFormat="1" applyFont="1" applyFill="1" applyBorder="1" applyAlignment="1">
      <alignment horizontal="center" wrapText="1"/>
    </xf>
    <xf numFmtId="2" fontId="19" fillId="0" borderId="3" xfId="0" applyNumberFormat="1" applyFont="1" applyFill="1" applyBorder="1" applyAlignment="1">
      <alignment horizontal="center" wrapText="1"/>
    </xf>
    <xf numFmtId="2" fontId="6" fillId="0" borderId="26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0" fillId="0" borderId="26" xfId="0" applyBorder="1" applyAlignment="1">
      <alignment horizontal="center" vertical="top"/>
    </xf>
    <xf numFmtId="2" fontId="6" fillId="0" borderId="7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5" fillId="4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top"/>
    </xf>
    <xf numFmtId="0" fontId="3" fillId="4" borderId="19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2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2" fontId="6" fillId="0" borderId="3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9" fillId="7" borderId="2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4" borderId="1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1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top" wrapText="1"/>
    </xf>
    <xf numFmtId="0" fontId="0" fillId="0" borderId="14" xfId="0" applyFill="1" applyBorder="1" applyAlignment="1">
      <alignment vertical="center"/>
    </xf>
    <xf numFmtId="0" fontId="0" fillId="2" borderId="2" xfId="0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1" fontId="0" fillId="0" borderId="0" xfId="0" applyNumberFormat="1" applyBorder="1" applyAlignment="1">
      <alignment horizontal="center" vertical="top"/>
    </xf>
    <xf numFmtId="0" fontId="0" fillId="2" borderId="9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4" borderId="9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3" borderId="8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4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0" fontId="25" fillId="0" borderId="1" xfId="0" applyFont="1" applyFill="1" applyBorder="1" applyAlignment="1">
      <alignment horizontal="center" vertical="top"/>
    </xf>
    <xf numFmtId="0" fontId="18" fillId="2" borderId="1" xfId="0" applyFont="1" applyFill="1" applyBorder="1" applyAlignment="1">
      <alignment horizontal="center" vertical="top"/>
    </xf>
    <xf numFmtId="0" fontId="18" fillId="3" borderId="2" xfId="0" applyFont="1" applyFill="1" applyBorder="1" applyAlignment="1">
      <alignment horizontal="center" vertical="top"/>
    </xf>
    <xf numFmtId="0" fontId="18" fillId="0" borderId="2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2" fontId="3" fillId="4" borderId="6" xfId="0" applyNumberFormat="1" applyFont="1" applyFill="1" applyBorder="1" applyAlignment="1">
      <alignment horizontal="center"/>
    </xf>
    <xf numFmtId="2" fontId="0" fillId="3" borderId="2" xfId="0" applyNumberForma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2" xfId="0" applyFill="1" applyBorder="1"/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18" fillId="4" borderId="6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0" fontId="0" fillId="0" borderId="3" xfId="0" applyFill="1" applyBorder="1"/>
    <xf numFmtId="0" fontId="0" fillId="2" borderId="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4" borderId="2" xfId="0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2" fontId="10" fillId="2" borderId="12" xfId="0" applyNumberFormat="1" applyFont="1" applyFill="1" applyBorder="1" applyAlignment="1">
      <alignment horizontal="center" vertical="center"/>
    </xf>
    <xf numFmtId="1" fontId="10" fillId="3" borderId="11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1" fontId="10" fillId="4" borderId="11" xfId="0" applyNumberFormat="1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2" fontId="10" fillId="4" borderId="12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6" fillId="0" borderId="12" xfId="0" applyNumberFormat="1" applyFont="1" applyBorder="1" applyAlignment="1">
      <alignment horizontal="left" vertical="top"/>
    </xf>
    <xf numFmtId="49" fontId="0" fillId="8" borderId="2" xfId="0" applyNumberFormat="1" applyFill="1" applyBorder="1" applyAlignment="1">
      <alignment vertical="center"/>
    </xf>
    <xf numFmtId="0" fontId="0" fillId="8" borderId="2" xfId="0" applyFill="1" applyBorder="1" applyAlignment="1">
      <alignment vertical="center"/>
    </xf>
    <xf numFmtId="0" fontId="3" fillId="8" borderId="2" xfId="0" applyFont="1" applyFill="1" applyBorder="1" applyAlignment="1">
      <alignment horizontal="center" vertical="center"/>
    </xf>
    <xf numFmtId="49" fontId="0" fillId="8" borderId="6" xfId="0" applyNumberFormat="1" applyFill="1" applyBorder="1" applyAlignment="1">
      <alignment vertical="center"/>
    </xf>
    <xf numFmtId="0" fontId="0" fillId="8" borderId="6" xfId="0" applyFill="1" applyBorder="1" applyAlignment="1">
      <alignment vertical="center"/>
    </xf>
    <xf numFmtId="0" fontId="0" fillId="8" borderId="6" xfId="0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60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2" fontId="15" fillId="0" borderId="0" xfId="0" applyNumberFormat="1" applyFont="1" applyAlignment="1">
      <alignment horizontal="center" vertical="center"/>
    </xf>
    <xf numFmtId="1" fontId="33" fillId="0" borderId="0" xfId="0" applyNumberFormat="1" applyFont="1" applyAlignment="1">
      <alignment horizontal="center" vertical="center"/>
    </xf>
    <xf numFmtId="2" fontId="33" fillId="0" borderId="0" xfId="0" applyNumberFormat="1" applyFont="1" applyAlignment="1">
      <alignment horizontal="center" vertical="center"/>
    </xf>
    <xf numFmtId="0" fontId="35" fillId="0" borderId="0" xfId="0" applyFont="1"/>
    <xf numFmtId="0" fontId="33" fillId="0" borderId="0" xfId="0" applyFont="1" applyAlignment="1">
      <alignment vertical="top" readingOrder="1"/>
    </xf>
    <xf numFmtId="49" fontId="41" fillId="0" borderId="0" xfId="0" applyNumberFormat="1" applyFont="1" applyAlignment="1">
      <alignment vertical="center"/>
    </xf>
    <xf numFmtId="49" fontId="39" fillId="0" borderId="0" xfId="0" applyNumberFormat="1" applyFont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" fontId="33" fillId="0" borderId="0" xfId="0" applyNumberFormat="1" applyFont="1" applyAlignment="1">
      <alignment horizontal="right" vertical="center"/>
    </xf>
    <xf numFmtId="1" fontId="33" fillId="0" borderId="0" xfId="0" applyNumberFormat="1" applyFont="1" applyAlignment="1">
      <alignment vertical="center"/>
    </xf>
    <xf numFmtId="1" fontId="33" fillId="0" borderId="0" xfId="0" applyNumberFormat="1" applyFont="1" applyAlignment="1">
      <alignment horizontal="center" vertical="center" textRotation="180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3" fillId="0" borderId="1" xfId="0" applyFont="1" applyBorder="1" applyAlignment="1">
      <alignment horizontal="center" vertical="center"/>
    </xf>
    <xf numFmtId="0" fontId="33" fillId="0" borderId="11" xfId="0" applyFont="1" applyBorder="1" applyAlignment="1">
      <alignment vertical="top"/>
    </xf>
    <xf numFmtId="0" fontId="33" fillId="0" borderId="17" xfId="0" applyFont="1" applyBorder="1" applyAlignment="1">
      <alignment vertical="center"/>
    </xf>
    <xf numFmtId="49" fontId="33" fillId="0" borderId="18" xfId="0" applyNumberFormat="1" applyFont="1" applyBorder="1" applyAlignment="1">
      <alignment vertical="center"/>
    </xf>
    <xf numFmtId="49" fontId="33" fillId="0" borderId="14" xfId="0" applyNumberFormat="1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7" xfId="0" applyFont="1" applyBorder="1" applyAlignment="1">
      <alignment vertical="top"/>
    </xf>
    <xf numFmtId="49" fontId="33" fillId="0" borderId="0" xfId="0" applyNumberFormat="1" applyFont="1" applyBorder="1" applyAlignment="1">
      <alignment vertical="center"/>
    </xf>
    <xf numFmtId="49" fontId="33" fillId="0" borderId="18" xfId="0" applyNumberFormat="1" applyFont="1" applyBorder="1" applyAlignment="1">
      <alignment vertical="top"/>
    </xf>
    <xf numFmtId="49" fontId="33" fillId="0" borderId="18" xfId="0" quotePrefix="1" applyNumberFormat="1" applyFont="1" applyBorder="1" applyAlignment="1">
      <alignment vertical="center"/>
    </xf>
    <xf numFmtId="0" fontId="33" fillId="0" borderId="14" xfId="0" applyFont="1" applyBorder="1" applyAlignment="1">
      <alignment vertical="top"/>
    </xf>
    <xf numFmtId="1" fontId="33" fillId="0" borderId="14" xfId="0" applyNumberFormat="1" applyFont="1" applyBorder="1" applyAlignment="1">
      <alignment horizontal="center" vertical="center"/>
    </xf>
    <xf numFmtId="2" fontId="33" fillId="0" borderId="14" xfId="0" applyNumberFormat="1" applyFont="1" applyBorder="1" applyAlignment="1">
      <alignment horizontal="center" vertical="center"/>
    </xf>
    <xf numFmtId="1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49" fontId="33" fillId="0" borderId="10" xfId="0" applyNumberFormat="1" applyFont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1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9" fontId="33" fillId="0" borderId="12" xfId="0" quotePrefix="1" applyNumberFormat="1" applyFont="1" applyBorder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15" xfId="0" applyFont="1" applyBorder="1" applyAlignment="1">
      <alignment vertical="center"/>
    </xf>
    <xf numFmtId="49" fontId="33" fillId="0" borderId="16" xfId="0" applyNumberFormat="1" applyFont="1" applyBorder="1" applyAlignment="1">
      <alignment vertical="center"/>
    </xf>
    <xf numFmtId="49" fontId="33" fillId="0" borderId="13" xfId="0" quotePrefix="1" applyNumberFormat="1" applyFont="1" applyBorder="1" applyAlignment="1">
      <alignment vertical="center"/>
    </xf>
    <xf numFmtId="0" fontId="33" fillId="0" borderId="16" xfId="0" applyFont="1" applyBorder="1" applyAlignment="1">
      <alignment vertical="center"/>
    </xf>
    <xf numFmtId="1" fontId="33" fillId="0" borderId="16" xfId="0" applyNumberFormat="1" applyFont="1" applyBorder="1" applyAlignment="1">
      <alignment horizontal="center" vertical="center"/>
    </xf>
    <xf numFmtId="2" fontId="33" fillId="0" borderId="16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vertical="top"/>
    </xf>
    <xf numFmtId="2" fontId="33" fillId="0" borderId="21" xfId="0" applyNumberFormat="1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1" fontId="33" fillId="0" borderId="24" xfId="0" applyNumberFormat="1" applyFont="1" applyBorder="1" applyAlignment="1">
      <alignment horizontal="center" vertical="center"/>
    </xf>
    <xf numFmtId="2" fontId="33" fillId="0" borderId="24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2" fontId="15" fillId="0" borderId="0" xfId="0" applyNumberFormat="1" applyFont="1" applyAlignment="1">
      <alignment horizontal="left" vertical="center"/>
    </xf>
    <xf numFmtId="1" fontId="33" fillId="0" borderId="0" xfId="0" applyNumberFormat="1" applyFont="1" applyAlignment="1">
      <alignment horizontal="left" vertical="center"/>
    </xf>
    <xf numFmtId="2" fontId="33" fillId="0" borderId="0" xfId="0" applyNumberFormat="1" applyFont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33" fillId="0" borderId="15" xfId="0" applyFont="1" applyBorder="1" applyAlignment="1">
      <alignment vertical="top"/>
    </xf>
    <xf numFmtId="2" fontId="3" fillId="0" borderId="5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2" fontId="3" fillId="0" borderId="17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3" fillId="0" borderId="1" xfId="0" applyFont="1" applyBorder="1" applyAlignment="1">
      <alignment vertical="center"/>
    </xf>
    <xf numFmtId="0" fontId="33" fillId="0" borderId="10" xfId="0" applyFont="1" applyBorder="1"/>
    <xf numFmtId="49" fontId="33" fillId="0" borderId="0" xfId="0" applyNumberFormat="1" applyFont="1" applyBorder="1" applyAlignment="1">
      <alignment vertical="top"/>
    </xf>
    <xf numFmtId="49" fontId="33" fillId="0" borderId="14" xfId="0" quotePrefix="1" applyNumberFormat="1" applyFont="1" applyBorder="1" applyAlignment="1">
      <alignment vertical="center"/>
    </xf>
    <xf numFmtId="49" fontId="33" fillId="0" borderId="0" xfId="0" quotePrefix="1" applyNumberFormat="1" applyFont="1" applyBorder="1" applyAlignment="1">
      <alignment vertical="center"/>
    </xf>
    <xf numFmtId="49" fontId="33" fillId="0" borderId="16" xfId="0" quotePrefix="1" applyNumberFormat="1" applyFont="1" applyBorder="1" applyAlignment="1">
      <alignment vertical="center"/>
    </xf>
    <xf numFmtId="0" fontId="33" fillId="0" borderId="10" xfId="0" applyFont="1" applyBorder="1" applyAlignment="1">
      <alignment vertical="center"/>
    </xf>
    <xf numFmtId="1" fontId="33" fillId="0" borderId="4" xfId="0" applyNumberFormat="1" applyFont="1" applyBorder="1" applyAlignment="1">
      <alignment horizontal="left" vertical="center"/>
    </xf>
    <xf numFmtId="2" fontId="33" fillId="0" borderId="17" xfId="0" applyNumberFormat="1" applyFont="1" applyBorder="1" applyAlignment="1">
      <alignment horizontal="center" vertical="center"/>
    </xf>
    <xf numFmtId="0" fontId="33" fillId="0" borderId="33" xfId="0" quotePrefix="1" applyFont="1" applyBorder="1" applyAlignment="1">
      <alignment vertical="center"/>
    </xf>
    <xf numFmtId="0" fontId="33" fillId="0" borderId="0" xfId="0" quotePrefix="1" applyFont="1" applyBorder="1" applyAlignment="1">
      <alignment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49" fontId="33" fillId="0" borderId="21" xfId="0" applyNumberFormat="1" applyFont="1" applyBorder="1" applyAlignment="1">
      <alignment vertical="center"/>
    </xf>
    <xf numFmtId="49" fontId="33" fillId="0" borderId="24" xfId="0" quotePrefix="1" applyNumberFormat="1" applyFont="1" applyBorder="1" applyAlignment="1">
      <alignment vertical="center"/>
    </xf>
    <xf numFmtId="49" fontId="33" fillId="0" borderId="5" xfId="0" quotePrefix="1" applyNumberFormat="1" applyFont="1" applyBorder="1" applyAlignment="1">
      <alignment vertical="center"/>
    </xf>
    <xf numFmtId="49" fontId="33" fillId="0" borderId="10" xfId="0" quotePrefix="1" applyNumberFormat="1" applyFont="1" applyBorder="1" applyAlignment="1">
      <alignment vertical="center"/>
    </xf>
    <xf numFmtId="49" fontId="33" fillId="0" borderId="5" xfId="0" applyNumberFormat="1" applyFont="1" applyBorder="1" applyAlignment="1">
      <alignment vertical="center"/>
    </xf>
    <xf numFmtId="0" fontId="33" fillId="0" borderId="16" xfId="0" applyFont="1" applyBorder="1" applyAlignment="1">
      <alignment vertical="top"/>
    </xf>
    <xf numFmtId="1" fontId="33" fillId="0" borderId="10" xfId="0" applyNumberFormat="1" applyFont="1" applyBorder="1" applyAlignment="1">
      <alignment horizontal="left" vertical="center"/>
    </xf>
    <xf numFmtId="0" fontId="33" fillId="0" borderId="12" xfId="0" quotePrefix="1" applyFont="1" applyBorder="1" applyAlignment="1">
      <alignment vertical="center"/>
    </xf>
    <xf numFmtId="2" fontId="33" fillId="0" borderId="13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 vertical="center"/>
    </xf>
    <xf numFmtId="1" fontId="44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vertical="top"/>
    </xf>
    <xf numFmtId="49" fontId="15" fillId="0" borderId="0" xfId="0" applyNumberFormat="1" applyFont="1" applyAlignment="1">
      <alignment vertical="top"/>
    </xf>
    <xf numFmtId="0" fontId="0" fillId="0" borderId="0" xfId="0" applyAlignment="1">
      <alignment horizontal="left" vertical="top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1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187" fontId="6" fillId="4" borderId="18" xfId="0" applyNumberFormat="1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vertical="top"/>
    </xf>
    <xf numFmtId="0" fontId="33" fillId="0" borderId="0" xfId="0" applyFont="1" applyAlignment="1">
      <alignment vertical="top"/>
    </xf>
    <xf numFmtId="0" fontId="33" fillId="0" borderId="0" xfId="0" applyFont="1" applyAlignment="1">
      <alignment horizontal="center" vertical="top"/>
    </xf>
    <xf numFmtId="187" fontId="0" fillId="0" borderId="0" xfId="0" applyNumberFormat="1" applyAlignment="1">
      <alignment horizontal="center" vertical="top"/>
    </xf>
    <xf numFmtId="187" fontId="0" fillId="0" borderId="10" xfId="0" applyNumberFormat="1" applyBorder="1" applyAlignment="1">
      <alignment horizontal="center" vertical="top"/>
    </xf>
    <xf numFmtId="187" fontId="0" fillId="0" borderId="6" xfId="0" applyNumberFormat="1" applyFont="1" applyBorder="1" applyAlignment="1">
      <alignment horizontal="center" vertical="top"/>
    </xf>
    <xf numFmtId="187" fontId="0" fillId="0" borderId="3" xfId="0" applyNumberFormat="1" applyFont="1" applyBorder="1" applyAlignment="1">
      <alignment horizontal="center" vertical="top"/>
    </xf>
    <xf numFmtId="187" fontId="0" fillId="0" borderId="4" xfId="0" applyNumberFormat="1" applyFont="1" applyFill="1" applyBorder="1" applyAlignment="1">
      <alignment horizontal="right" vertical="top"/>
    </xf>
    <xf numFmtId="187" fontId="0" fillId="0" borderId="17" xfId="0" applyNumberFormat="1" applyBorder="1" applyAlignment="1">
      <alignment horizontal="right" vertical="top"/>
    </xf>
    <xf numFmtId="187" fontId="9" fillId="0" borderId="20" xfId="0" applyNumberFormat="1" applyFont="1" applyBorder="1" applyAlignment="1">
      <alignment horizontal="right" vertical="top"/>
    </xf>
    <xf numFmtId="187" fontId="9" fillId="3" borderId="17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vertical="top"/>
    </xf>
    <xf numFmtId="0" fontId="0" fillId="0" borderId="0" xfId="0" applyAlignment="1">
      <alignment horizontal="right" vertical="top"/>
    </xf>
    <xf numFmtId="0" fontId="44" fillId="0" borderId="0" xfId="0" applyFont="1" applyAlignment="1">
      <alignment horizontal="right" vertical="top"/>
    </xf>
    <xf numFmtId="1" fontId="23" fillId="0" borderId="0" xfId="0" applyNumberFormat="1" applyFont="1" applyAlignment="1">
      <alignment horizontal="center" vertical="center"/>
    </xf>
    <xf numFmtId="187" fontId="2" fillId="0" borderId="0" xfId="0" applyNumberFormat="1" applyFont="1" applyAlignment="1">
      <alignment horizontal="center" vertical="top"/>
    </xf>
    <xf numFmtId="1" fontId="22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49" fontId="41" fillId="0" borderId="0" xfId="0" applyNumberFormat="1" applyFont="1" applyAlignment="1">
      <alignment horizontal="left" vertical="center"/>
    </xf>
    <xf numFmtId="0" fontId="15" fillId="0" borderId="0" xfId="0" applyFont="1" applyAlignment="1">
      <alignment vertical="center"/>
    </xf>
    <xf numFmtId="0" fontId="44" fillId="0" borderId="0" xfId="0" applyFont="1" applyAlignment="1">
      <alignment vertical="top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15" fillId="0" borderId="0" xfId="0" applyFont="1" applyAlignment="1">
      <alignment horizontal="center" vertical="top"/>
    </xf>
    <xf numFmtId="187" fontId="33" fillId="0" borderId="0" xfId="0" applyNumberFormat="1" applyFont="1" applyAlignment="1">
      <alignment horizontal="center" vertical="top"/>
    </xf>
    <xf numFmtId="0" fontId="40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4" fillId="0" borderId="0" xfId="0" applyFont="1" applyAlignment="1">
      <alignment horizontal="center" vertical="top"/>
    </xf>
    <xf numFmtId="0" fontId="15" fillId="0" borderId="0" xfId="0" applyFont="1" applyAlignment="1"/>
    <xf numFmtId="0" fontId="44" fillId="0" borderId="0" xfId="0" applyFont="1" applyAlignment="1"/>
    <xf numFmtId="0" fontId="4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/>
    <xf numFmtId="1" fontId="0" fillId="0" borderId="1" xfId="0" applyNumberFormat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41" fillId="0" borderId="0" xfId="0" applyFont="1" applyAlignment="1">
      <alignment horizontal="left" vertical="center"/>
    </xf>
    <xf numFmtId="0" fontId="44" fillId="0" borderId="0" xfId="0" applyFont="1"/>
    <xf numFmtId="0" fontId="44" fillId="0" borderId="0" xfId="0" applyFont="1" applyAlignment="1">
      <alignment horizontal="center"/>
    </xf>
    <xf numFmtId="2" fontId="44" fillId="0" borderId="0" xfId="0" applyNumberFormat="1" applyFont="1"/>
    <xf numFmtId="0" fontId="4" fillId="0" borderId="6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" fontId="6" fillId="2" borderId="2" xfId="0" applyNumberFormat="1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1" fontId="6" fillId="3" borderId="2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46" fillId="2" borderId="2" xfId="0" applyFont="1" applyFill="1" applyBorder="1" applyAlignment="1">
      <alignment horizontal="center" wrapText="1"/>
    </xf>
    <xf numFmtId="0" fontId="19" fillId="2" borderId="6" xfId="0" applyFont="1" applyFill="1" applyBorder="1" applyAlignment="1">
      <alignment horizontal="center" wrapText="1"/>
    </xf>
    <xf numFmtId="1" fontId="46" fillId="3" borderId="2" xfId="0" applyNumberFormat="1" applyFont="1" applyFill="1" applyBorder="1" applyAlignment="1">
      <alignment horizontal="center" wrapText="1"/>
    </xf>
    <xf numFmtId="1" fontId="19" fillId="3" borderId="6" xfId="0" applyNumberFormat="1" applyFont="1" applyFill="1" applyBorder="1" applyAlignment="1">
      <alignment horizontal="center" wrapText="1"/>
    </xf>
    <xf numFmtId="1" fontId="19" fillId="3" borderId="3" xfId="0" applyNumberFormat="1" applyFont="1" applyFill="1" applyBorder="1" applyAlignment="1">
      <alignment horizontal="center" wrapText="1"/>
    </xf>
    <xf numFmtId="1" fontId="47" fillId="4" borderId="2" xfId="0" applyNumberFormat="1" applyFont="1" applyFill="1" applyBorder="1" applyAlignment="1">
      <alignment horizontal="center" wrapText="1"/>
    </xf>
    <xf numFmtId="1" fontId="48" fillId="4" borderId="6" xfId="0" applyNumberFormat="1" applyFont="1" applyFill="1" applyBorder="1" applyAlignment="1">
      <alignment horizontal="center" wrapText="1"/>
    </xf>
    <xf numFmtId="1" fontId="48" fillId="4" borderId="3" xfId="0" applyNumberFormat="1" applyFont="1" applyFill="1" applyBorder="1" applyAlignment="1">
      <alignment horizontal="center" wrapText="1"/>
    </xf>
    <xf numFmtId="0" fontId="49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60" fontId="44" fillId="0" borderId="0" xfId="0" applyNumberFormat="1" applyFont="1"/>
    <xf numFmtId="0" fontId="44" fillId="0" borderId="0" xfId="0" applyFont="1" applyAlignment="1">
      <alignment horizontal="left"/>
    </xf>
    <xf numFmtId="1" fontId="33" fillId="0" borderId="0" xfId="0" applyNumberFormat="1" applyFont="1" applyAlignment="1">
      <alignment horizontal="right" vertical="top" textRotation="180"/>
    </xf>
    <xf numFmtId="0" fontId="50" fillId="0" borderId="0" xfId="0" applyFont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52" fillId="0" borderId="6" xfId="0" applyFont="1" applyBorder="1" applyAlignment="1">
      <alignment horizontal="center"/>
    </xf>
    <xf numFmtId="0" fontId="53" fillId="0" borderId="0" xfId="0" applyFont="1" applyAlignment="1">
      <alignment horizontal="right" vertical="top"/>
    </xf>
    <xf numFmtId="1" fontId="3" fillId="0" borderId="0" xfId="0" applyNumberFormat="1" applyFont="1" applyAlignment="1">
      <alignment horizontal="right" vertical="top" textRotation="180"/>
    </xf>
    <xf numFmtId="0" fontId="0" fillId="0" borderId="0" xfId="0" applyAlignment="1">
      <alignment horizontal="left" vertical="center"/>
    </xf>
    <xf numFmtId="1" fontId="0" fillId="0" borderId="14" xfId="0" applyNumberFormat="1" applyFill="1" applyBorder="1" applyAlignment="1">
      <alignment horizontal="center" vertical="center"/>
    </xf>
    <xf numFmtId="0" fontId="32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1" fontId="31" fillId="0" borderId="6" xfId="0" applyNumberFormat="1" applyFont="1" applyBorder="1" applyAlignment="1">
      <alignment horizontal="center" vertical="center"/>
    </xf>
    <xf numFmtId="0" fontId="31" fillId="0" borderId="6" xfId="0" applyFont="1" applyBorder="1" applyAlignment="1">
      <alignment vertical="center"/>
    </xf>
    <xf numFmtId="0" fontId="31" fillId="0" borderId="6" xfId="0" applyFont="1" applyBorder="1" applyAlignment="1">
      <alignment horizontal="center" vertical="center"/>
    </xf>
    <xf numFmtId="1" fontId="31" fillId="0" borderId="2" xfId="0" applyNumberFormat="1" applyFont="1" applyBorder="1" applyAlignment="1">
      <alignment horizontal="center" vertical="center"/>
    </xf>
    <xf numFmtId="0" fontId="31" fillId="0" borderId="2" xfId="0" applyFont="1" applyBorder="1" applyAlignment="1">
      <alignment vertical="center"/>
    </xf>
    <xf numFmtId="0" fontId="31" fillId="0" borderId="2" xfId="0" applyFont="1" applyBorder="1" applyAlignment="1">
      <alignment horizontal="center" vertical="center"/>
    </xf>
    <xf numFmtId="1" fontId="31" fillId="0" borderId="3" xfId="0" applyNumberFormat="1" applyFont="1" applyBorder="1" applyAlignment="1">
      <alignment horizontal="center" vertical="center"/>
    </xf>
    <xf numFmtId="0" fontId="31" fillId="0" borderId="3" xfId="0" applyFont="1" applyBorder="1" applyAlignment="1">
      <alignment vertical="center"/>
    </xf>
    <xf numFmtId="0" fontId="31" fillId="0" borderId="3" xfId="0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44" fillId="0" borderId="0" xfId="0" applyFont="1" applyAlignment="1">
      <alignment horizontal="left" vertical="top"/>
    </xf>
    <xf numFmtId="0" fontId="54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55" fillId="2" borderId="2" xfId="0" applyFont="1" applyFill="1" applyBorder="1" applyAlignment="1">
      <alignment horizontal="center" vertical="center"/>
    </xf>
    <xf numFmtId="0" fontId="55" fillId="3" borderId="2" xfId="0" applyFont="1" applyFill="1" applyBorder="1" applyAlignment="1">
      <alignment horizontal="center" vertical="center"/>
    </xf>
    <xf numFmtId="0" fontId="55" fillId="0" borderId="2" xfId="0" applyFont="1" applyBorder="1" applyAlignment="1">
      <alignment horizontal="center" vertical="center"/>
    </xf>
    <xf numFmtId="0" fontId="55" fillId="4" borderId="2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55" fillId="3" borderId="6" xfId="0" applyFont="1" applyFill="1" applyBorder="1" applyAlignment="1">
      <alignment horizontal="center" vertical="center"/>
    </xf>
    <xf numFmtId="0" fontId="55" fillId="4" borderId="6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56" fillId="0" borderId="6" xfId="0" applyFont="1" applyBorder="1" applyAlignment="1">
      <alignment horizontal="center" vertical="center"/>
    </xf>
    <xf numFmtId="60" fontId="44" fillId="0" borderId="0" xfId="0" applyNumberFormat="1" applyFont="1" applyAlignment="1">
      <alignment horizontal="left"/>
    </xf>
    <xf numFmtId="0" fontId="6" fillId="0" borderId="13" xfId="0" applyFont="1" applyBorder="1" applyAlignment="1">
      <alignment horizontal="center"/>
    </xf>
    <xf numFmtId="0" fontId="56" fillId="0" borderId="2" xfId="0" applyFont="1" applyFill="1" applyBorder="1"/>
    <xf numFmtId="0" fontId="56" fillId="0" borderId="2" xfId="0" applyFont="1" applyBorder="1" applyAlignment="1">
      <alignment horizontal="center"/>
    </xf>
    <xf numFmtId="0" fontId="56" fillId="0" borderId="3" xfId="0" applyFont="1" applyBorder="1"/>
    <xf numFmtId="0" fontId="39" fillId="0" borderId="0" xfId="0" applyFont="1" applyAlignment="1">
      <alignment vertical="top" readingOrder="1"/>
    </xf>
    <xf numFmtId="1" fontId="44" fillId="0" borderId="0" xfId="0" applyNumberFormat="1" applyFont="1" applyAlignment="1">
      <alignment horizontal="center"/>
    </xf>
    <xf numFmtId="0" fontId="20" fillId="2" borderId="8" xfId="0" applyFont="1" applyFill="1" applyBorder="1" applyAlignment="1">
      <alignment horizontal="center" vertical="top"/>
    </xf>
    <xf numFmtId="1" fontId="3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2" fontId="3" fillId="0" borderId="1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87" fontId="20" fillId="0" borderId="20" xfId="0" applyNumberFormat="1" applyFont="1" applyFill="1" applyBorder="1" applyAlignment="1">
      <alignment horizontal="right" vertical="top"/>
    </xf>
    <xf numFmtId="0" fontId="55" fillId="0" borderId="21" xfId="0" applyFont="1" applyFill="1" applyBorder="1" applyAlignment="1">
      <alignment horizontal="center" vertical="top"/>
    </xf>
    <xf numFmtId="0" fontId="55" fillId="2" borderId="8" xfId="0" applyFont="1" applyFill="1" applyBorder="1" applyAlignment="1">
      <alignment horizontal="center" vertical="top"/>
    </xf>
    <xf numFmtId="187" fontId="20" fillId="0" borderId="21" xfId="0" applyNumberFormat="1" applyFont="1" applyBorder="1" applyAlignment="1">
      <alignment horizontal="right" vertical="top"/>
    </xf>
    <xf numFmtId="0" fontId="55" fillId="0" borderId="21" xfId="0" applyFont="1" applyBorder="1" applyAlignment="1">
      <alignment horizontal="center" vertical="top"/>
    </xf>
    <xf numFmtId="0" fontId="55" fillId="3" borderId="8" xfId="0" applyFont="1" applyFill="1" applyBorder="1" applyAlignment="1">
      <alignment horizontal="center" vertical="top"/>
    </xf>
    <xf numFmtId="187" fontId="55" fillId="0" borderId="11" xfId="0" applyNumberFormat="1" applyFont="1" applyFill="1" applyBorder="1" applyAlignment="1">
      <alignment horizontal="right" vertical="top"/>
    </xf>
    <xf numFmtId="0" fontId="55" fillId="0" borderId="14" xfId="0" applyFont="1" applyFill="1" applyBorder="1" applyAlignment="1">
      <alignment horizontal="center" vertical="top"/>
    </xf>
    <xf numFmtId="0" fontId="55" fillId="2" borderId="2" xfId="0" applyFont="1" applyFill="1" applyBorder="1" applyAlignment="1">
      <alignment horizontal="center" vertical="top"/>
    </xf>
    <xf numFmtId="0" fontId="55" fillId="3" borderId="2" xfId="0" applyFont="1" applyFill="1" applyBorder="1" applyAlignment="1">
      <alignment horizontal="center" vertical="top"/>
    </xf>
    <xf numFmtId="0" fontId="55" fillId="0" borderId="12" xfId="0" applyFont="1" applyFill="1" applyBorder="1" applyAlignment="1">
      <alignment horizontal="center" vertical="top"/>
    </xf>
    <xf numFmtId="0" fontId="55" fillId="4" borderId="12" xfId="0" applyFont="1" applyFill="1" applyBorder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8" fillId="3" borderId="0" xfId="0" applyFont="1" applyFill="1" applyAlignment="1">
      <alignment horizontal="center" vertical="center"/>
    </xf>
    <xf numFmtId="0" fontId="11" fillId="3" borderId="0" xfId="0" applyFont="1" applyFill="1"/>
    <xf numFmtId="1" fontId="33" fillId="0" borderId="0" xfId="0" applyNumberFormat="1" applyFont="1" applyAlignment="1">
      <alignment horizontal="right" vertical="center" textRotation="180"/>
    </xf>
    <xf numFmtId="1" fontId="59" fillId="0" borderId="0" xfId="0" applyNumberFormat="1" applyFont="1" applyAlignment="1">
      <alignment horizontal="right" vertical="center" textRotation="180"/>
    </xf>
    <xf numFmtId="1" fontId="3" fillId="0" borderId="0" xfId="0" applyNumberFormat="1" applyFont="1" applyAlignment="1">
      <alignment horizontal="right" vertical="center" textRotation="180"/>
    </xf>
    <xf numFmtId="0" fontId="9" fillId="0" borderId="28" xfId="0" applyFont="1" applyBorder="1" applyAlignment="1">
      <alignment horizontal="left" vertical="top"/>
    </xf>
    <xf numFmtId="1" fontId="33" fillId="0" borderId="0" xfId="0" applyNumberFormat="1" applyFont="1" applyBorder="1" applyAlignment="1">
      <alignment horizontal="right" vertical="top" textRotation="180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top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0" fontId="20" fillId="4" borderId="2" xfId="0" applyFont="1" applyFill="1" applyBorder="1" applyAlignment="1">
      <alignment horizontal="center" vertical="top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left" vertical="center"/>
    </xf>
    <xf numFmtId="0" fontId="44" fillId="0" borderId="0" xfId="0" applyFont="1" applyAlignment="1">
      <alignment horizontal="right"/>
    </xf>
    <xf numFmtId="0" fontId="61" fillId="0" borderId="0" xfId="0" applyFont="1" applyAlignment="1">
      <alignment horizontal="righ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0" borderId="0" xfId="0" applyFont="1"/>
    <xf numFmtId="2" fontId="6" fillId="2" borderId="1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2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49" fontId="3" fillId="0" borderId="3" xfId="0" applyNumberFormat="1" applyFont="1" applyBorder="1" applyAlignment="1">
      <alignment horizontal="left" wrapText="1"/>
    </xf>
    <xf numFmtId="0" fontId="3" fillId="0" borderId="6" xfId="0" applyFont="1" applyBorder="1"/>
    <xf numFmtId="0" fontId="38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2" fontId="0" fillId="2" borderId="11" xfId="0" applyNumberFormat="1" applyFill="1" applyBorder="1" applyAlignment="1">
      <alignment horizontal="center" vertical="center"/>
    </xf>
    <xf numFmtId="2" fontId="0" fillId="2" borderId="14" xfId="0" applyNumberFormat="1" applyFill="1" applyBorder="1" applyAlignment="1">
      <alignment horizontal="center" vertical="center"/>
    </xf>
    <xf numFmtId="2" fontId="0" fillId="2" borderId="12" xfId="0" applyNumberFormat="1" applyFill="1" applyBorder="1" applyAlignment="1">
      <alignment horizontal="center" vertical="center"/>
    </xf>
    <xf numFmtId="2" fontId="0" fillId="3" borderId="11" xfId="0" applyNumberFormat="1" applyFill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4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center"/>
    </xf>
    <xf numFmtId="2" fontId="0" fillId="2" borderId="10" xfId="0" applyNumberForma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2" fontId="0" fillId="3" borderId="4" xfId="0" applyNumberFormat="1" applyFill="1" applyBorder="1" applyAlignment="1">
      <alignment horizontal="center" vertical="center"/>
    </xf>
    <xf numFmtId="2" fontId="0" fillId="3" borderId="10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0" fillId="4" borderId="4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2" fontId="0" fillId="4" borderId="5" xfId="0" applyNumberForma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/>
    </xf>
    <xf numFmtId="2" fontId="0" fillId="2" borderId="4" xfId="0" applyNumberFormat="1" applyFill="1" applyBorder="1" applyAlignment="1">
      <alignment horizontal="center" vertical="top"/>
    </xf>
    <xf numFmtId="2" fontId="0" fillId="2" borderId="10" xfId="0" applyNumberFormat="1" applyFill="1" applyBorder="1" applyAlignment="1">
      <alignment horizontal="center" vertical="top"/>
    </xf>
    <xf numFmtId="2" fontId="0" fillId="2" borderId="5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>
      <alignment horizontal="center" vertical="top"/>
    </xf>
    <xf numFmtId="2" fontId="0" fillId="3" borderId="10" xfId="0" applyNumberFormat="1" applyFill="1" applyBorder="1" applyAlignment="1">
      <alignment horizontal="center" vertical="top"/>
    </xf>
    <xf numFmtId="2" fontId="0" fillId="3" borderId="5" xfId="0" applyNumberFormat="1" applyFill="1" applyBorder="1" applyAlignment="1">
      <alignment horizontal="center" vertical="top"/>
    </xf>
    <xf numFmtId="2" fontId="0" fillId="4" borderId="4" xfId="0" applyNumberFormat="1" applyFill="1" applyBorder="1" applyAlignment="1">
      <alignment horizontal="center" vertical="top"/>
    </xf>
    <xf numFmtId="2" fontId="0" fillId="4" borderId="10" xfId="0" applyNumberFormat="1" applyFill="1" applyBorder="1" applyAlignment="1">
      <alignment horizontal="center" vertical="top"/>
    </xf>
    <xf numFmtId="2" fontId="0" fillId="4" borderId="5" xfId="0" applyNumberFormat="1" applyFill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10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0" fillId="2" borderId="11" xfId="0" applyNumberFormat="1" applyFill="1" applyBorder="1" applyAlignment="1">
      <alignment horizontal="center" vertical="top"/>
    </xf>
    <xf numFmtId="2" fontId="0" fillId="2" borderId="14" xfId="0" applyNumberFormat="1" applyFill="1" applyBorder="1" applyAlignment="1">
      <alignment horizontal="center" vertical="top"/>
    </xf>
    <xf numFmtId="2" fontId="0" fillId="2" borderId="12" xfId="0" applyNumberFormat="1" applyFill="1" applyBorder="1" applyAlignment="1">
      <alignment horizontal="center" vertical="top"/>
    </xf>
    <xf numFmtId="2" fontId="0" fillId="3" borderId="11" xfId="0" applyNumberFormat="1" applyFill="1" applyBorder="1" applyAlignment="1">
      <alignment horizontal="center" vertical="top"/>
    </xf>
    <xf numFmtId="2" fontId="0" fillId="3" borderId="14" xfId="0" applyNumberFormat="1" applyFill="1" applyBorder="1" applyAlignment="1">
      <alignment horizontal="center" vertical="top"/>
    </xf>
    <xf numFmtId="2" fontId="0" fillId="3" borderId="12" xfId="0" applyNumberFormat="1" applyFill="1" applyBorder="1" applyAlignment="1">
      <alignment horizontal="center" vertical="top"/>
    </xf>
    <xf numFmtId="2" fontId="0" fillId="4" borderId="11" xfId="0" applyNumberFormat="1" applyFill="1" applyBorder="1" applyAlignment="1">
      <alignment horizontal="center" vertical="top"/>
    </xf>
    <xf numFmtId="2" fontId="0" fillId="4" borderId="14" xfId="0" applyNumberFormat="1" applyFill="1" applyBorder="1" applyAlignment="1">
      <alignment horizontal="center" vertical="top"/>
    </xf>
    <xf numFmtId="2" fontId="0" fillId="4" borderId="12" xfId="0" applyNumberFormat="1" applyFill="1" applyBorder="1" applyAlignment="1">
      <alignment horizontal="center" vertical="top"/>
    </xf>
    <xf numFmtId="2" fontId="0" fillId="0" borderId="11" xfId="0" applyNumberFormat="1" applyBorder="1" applyAlignment="1">
      <alignment horizontal="center" vertical="top"/>
    </xf>
    <xf numFmtId="2" fontId="0" fillId="0" borderId="14" xfId="0" applyNumberFormat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 wrapText="1"/>
    </xf>
    <xf numFmtId="1" fontId="3" fillId="0" borderId="6" xfId="0" applyNumberFormat="1" applyFont="1" applyBorder="1" applyAlignment="1">
      <alignment horizontal="center" vertical="top" wrapText="1"/>
    </xf>
    <xf numFmtId="1" fontId="3" fillId="0" borderId="3" xfId="0" applyNumberFormat="1" applyFont="1" applyBorder="1" applyAlignment="1">
      <alignment horizontal="center" vertical="top" wrapText="1"/>
    </xf>
    <xf numFmtId="0" fontId="0" fillId="2" borderId="11" xfId="0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0" xfId="0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1" fontId="0" fillId="0" borderId="4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6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CCFF"/>
      <color rgb="FF63549C"/>
      <color rgb="FFA125AB"/>
      <color rgb="FFFF00FF"/>
      <color rgb="FF4B87FF"/>
      <color rgb="FFFDEDF6"/>
      <color rgb="FFFBE1F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7.1 ข้อ (1) ผลลัพธ์ด้านผลผลิตและการบริการตามพันธกิจของ ยศ.ทร.</a:t>
            </a:r>
          </a:p>
          <a:p>
            <a:pPr>
              <a:defRPr sz="1600" b="1" spc="0">
                <a:latin typeface="TH SarabunPSK" panose="020B0500040200020003" pitchFamily="34" charset="-34"/>
                <a:cs typeface="TH SarabunPSK" panose="020B0500040200020003" pitchFamily="34" charset="-34"/>
              </a:defRPr>
            </a:pPr>
            <a:r>
              <a:rPr lang="th-TH" sz="1600" b="1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 </a:t>
            </a:r>
            <a:r>
              <a:rPr lang="th-TH" sz="1600" b="1" u="sng" spc="0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(การผลิตกำลังพล)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(1)'!$B$98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(1)'!$C$98:$E$98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D4-47F2-8E8E-3D291618360E}"/>
            </c:ext>
          </c:extLst>
        </c:ser>
        <c:ser>
          <c:idx val="1"/>
          <c:order val="1"/>
          <c:tx>
            <c:strRef>
              <c:f>'7.1 (1)'!$B$99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(1)'!$C$99:$E$99</c:f>
              <c:numCache>
                <c:formatCode>General</c:formatCode>
                <c:ptCount val="3"/>
                <c:pt idx="0">
                  <c:v>92.73</c:v>
                </c:pt>
                <c:pt idx="1">
                  <c:v>92.15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D4-47F2-8E8E-3D29161836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11646000"/>
        <c:axId val="287761792"/>
      </c:barChart>
      <c:catAx>
        <c:axId val="2116460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87761792"/>
        <c:crosses val="autoZero"/>
        <c:auto val="1"/>
        <c:lblAlgn val="ctr"/>
        <c:lblOffset val="100"/>
        <c:noMultiLvlLbl val="0"/>
      </c:catAx>
      <c:valAx>
        <c:axId val="287761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>
                    <a:latin typeface="TH SarabunPSK" panose="020B0500040200020003" pitchFamily="34" charset="-34"/>
                    <a:cs typeface="TH SarabunPSK" panose="020B0500040200020003" pitchFamily="34" charset="-34"/>
                  </a:rPr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21164600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(ข้อ 2) ผลลัพธ์ด้านการนำยุทธศาสตร์ไปสู่การปฏิบัติ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(ตัวชี้วัดที่ 3 ร้อยละของจำนวนครูที่ได้รับการพัฒนา</a:t>
            </a:r>
            <a:r>
              <a:rPr lang="th-TH" sz="1600" b="1"/>
              <a:t>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(2)'!$K$95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(2)'!$K$96:$K$101</c:f>
              <c:numCache>
                <c:formatCode>General</c:formatCode>
                <c:ptCount val="6"/>
                <c:pt idx="0">
                  <c:v>97.08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D-46E5-966F-50AC2E9B2B33}"/>
            </c:ext>
          </c:extLst>
        </c:ser>
        <c:ser>
          <c:idx val="1"/>
          <c:order val="1"/>
          <c:tx>
            <c:strRef>
              <c:f>'7.1 (2)'!$L$95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(2)'!$L$96:$L$101</c:f>
              <c:numCache>
                <c:formatCode>General</c:formatCode>
                <c:ptCount val="6"/>
                <c:pt idx="0">
                  <c:v>96.8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97.77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1D-46E5-966F-50AC2E9B2B33}"/>
            </c:ext>
          </c:extLst>
        </c:ser>
        <c:ser>
          <c:idx val="2"/>
          <c:order val="2"/>
          <c:tx>
            <c:strRef>
              <c:f>'7.1 (2)'!$M$95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pct3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delete val="1"/>
          </c:dLbls>
          <c:cat>
            <c:strRef>
              <c:f>'7.1 (2)'!$J$96:$J$101</c:f>
              <c:strCache>
                <c:ptCount val="6"/>
                <c:pt idx="0">
                  <c:v>-รร.ชุมพลฯ</c:v>
                </c:pt>
                <c:pt idx="1">
                  <c:v>-ฝวก.ฯ</c:v>
                </c:pt>
                <c:pt idx="2">
                  <c:v>-วทร.ฯ</c:v>
                </c:pt>
                <c:pt idx="3">
                  <c:v>-รร.สธ.ทร.ฯ</c:v>
                </c:pt>
                <c:pt idx="4">
                  <c:v>-รร.ชต.ฯ</c:v>
                </c:pt>
                <c:pt idx="5">
                  <c:v>รวม</c:v>
                </c:pt>
              </c:strCache>
            </c:strRef>
          </c:cat>
          <c:val>
            <c:numRef>
              <c:f>'7.1 (2)'!$M$96:$M$101</c:f>
              <c:numCache>
                <c:formatCode>General</c:formatCode>
                <c:ptCount val="6"/>
                <c:pt idx="0">
                  <c:v>98.32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1D-46E5-966F-50AC2E9B2B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7937295"/>
        <c:axId val="936945679"/>
        <c:axId val="0"/>
      </c:bar3DChart>
      <c:catAx>
        <c:axId val="73793729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45679"/>
        <c:crosses val="autoZero"/>
        <c:auto val="1"/>
        <c:lblAlgn val="ctr"/>
        <c:lblOffset val="100"/>
        <c:noMultiLvlLbl val="0"/>
      </c:catAx>
      <c:valAx>
        <c:axId val="9369456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ร้อยละของจำนวนครูที่ได้รับการพัฒนา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379372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4 ความพึงพอใจที่มีต่อการจัดหลักสูตร)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(2)'!$E$110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C0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75">
                <a:fgClr>
                  <a:srgbClr val="FFC000"/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(2)'!$E$112:$E$119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3-49C1-B57B-A49A99BA9DC6}"/>
            </c:ext>
          </c:extLst>
        </c:ser>
        <c:ser>
          <c:idx val="1"/>
          <c:order val="1"/>
          <c:tx>
            <c:strRef>
              <c:f>'7.1 (2)'!$F$110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80">
                <a:fgClr>
                  <a:schemeClr val="accent2">
                    <a:lumMod val="75000"/>
                  </a:schemeClr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(2)'!$F$112:$F$119</c:f>
              <c:numCache>
                <c:formatCode>General</c:formatCode>
                <c:ptCount val="8"/>
                <c:pt idx="0">
                  <c:v>5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3-49C1-B57B-A49A99BA9DC6}"/>
            </c:ext>
          </c:extLst>
        </c:ser>
        <c:ser>
          <c:idx val="2"/>
          <c:order val="2"/>
          <c:tx>
            <c:strRef>
              <c:f>'7.1 (2)'!$G$110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Pt>
            <c:idx val="7"/>
            <c:invertIfNegative val="0"/>
            <c:bubble3D val="0"/>
            <c:spPr>
              <a:pattFill prst="pct80">
                <a:fgClr>
                  <a:srgbClr val="4B87FF"/>
                </a:fgClr>
                <a:bgClr>
                  <a:schemeClr val="bg1"/>
                </a:bgClr>
              </a:pattFill>
              <a:ln w="9525" cap="flat" cmpd="sng" algn="ctr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7283-49C1-B57B-A49A99BA9DC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(2)'!$C$112:$D$119</c:f>
              <c:strCache>
                <c:ptCount val="8"/>
                <c:pt idx="0">
                  <c:v>-นรจ.รร.ชุมพลฯ</c:v>
                </c:pt>
                <c:pt idx="1">
                  <c:v>-ข้าราชการ กห.ต่ำกว่าสัญญาบัตร </c:v>
                </c:pt>
                <c:pt idx="2">
                  <c:v>-พจน.และ นพจ.รร.พจ.ฯ</c:v>
                </c:pt>
                <c:pt idx="3">
                  <c:v>-นทน.รร.ชต.ฯ</c:v>
                </c:pt>
                <c:pt idx="4">
                  <c:v>-นทน.รร.สธ.ทร.ฯ</c:v>
                </c:pt>
                <c:pt idx="5">
                  <c:v>-นักศึกษา วทร.ฯ</c:v>
                </c:pt>
                <c:pt idx="6">
                  <c:v>-ผู้อบรมภาษาต่างประเทศ</c:v>
                </c:pt>
                <c:pt idx="7">
                  <c:v>รวม</c:v>
                </c:pt>
              </c:strCache>
            </c:strRef>
          </c:cat>
          <c:val>
            <c:numRef>
              <c:f>'7.1 (2)'!$G$112:$G$119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283-49C1-B57B-A49A99BA9DC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7912751"/>
        <c:axId val="936926239"/>
      </c:barChart>
      <c:catAx>
        <c:axId val="8879127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26239"/>
        <c:crosses val="autoZero"/>
        <c:auto val="1"/>
        <c:lblAlgn val="ctr"/>
        <c:lblOffset val="100"/>
        <c:noMultiLvlLbl val="0"/>
      </c:catAx>
      <c:valAx>
        <c:axId val="9369262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87912751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7.1 ข้อ (2) ผลลัพธ์ด้านการนำยุทธศาสตร์ไปสู่การปฏิบัติ</a:t>
            </a:r>
          </a:p>
          <a:p>
            <a:pPr>
              <a:defRPr b="1"/>
            </a:pPr>
            <a:r>
              <a:rPr lang="th-TH" sz="1400" b="1" u="sng">
                <a:solidFill>
                  <a:srgbClr val="0000FF"/>
                </a:solidFill>
              </a:rPr>
              <a:t>(ตัวชี้วัดที่ 5 ความพึงพอใจภาษาต่างประเทศ)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(2)'!$J$112</c:f>
              <c:strCache>
                <c:ptCount val="1"/>
                <c:pt idx="0">
                  <c:v>-หลักสูตร English for Communication</c:v>
                </c:pt>
              </c:strCache>
            </c:strRef>
          </c:tx>
          <c:spPr>
            <a:solidFill>
              <a:srgbClr val="A125AB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(2)'!$K$112:$M$112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3E-4DC3-9DA9-4D8FDDDA73CB}"/>
            </c:ext>
          </c:extLst>
        </c:ser>
        <c:ser>
          <c:idx val="1"/>
          <c:order val="1"/>
          <c:tx>
            <c:strRef>
              <c:f>'7.1 (2)'!$J$113</c:f>
              <c:strCache>
                <c:ptCount val="1"/>
                <c:pt idx="0">
                  <c:v>- หลักสูตรภาษามาลายูท้องถิ่นภาคใต้</c:v>
                </c:pt>
              </c:strCache>
            </c:strRef>
          </c:tx>
          <c:spPr>
            <a:solidFill>
              <a:srgbClr val="63549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(2)'!$K$113:$M$113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3E-4DC3-9DA9-4D8FDDDA73CB}"/>
            </c:ext>
          </c:extLst>
        </c:ser>
        <c:ser>
          <c:idx val="2"/>
          <c:order val="2"/>
          <c:tx>
            <c:strRef>
              <c:f>'7.1 (2)'!$J$114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60">
              <a:fgClr>
                <a:schemeClr val="accent5">
                  <a:lumMod val="75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(2)'!$K$111:$M$111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(2)'!$K$114:$M$114</c:f>
              <c:numCache>
                <c:formatCode>General</c:formatCode>
                <c:ptCount val="3"/>
                <c:pt idx="0">
                  <c:v>4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3E-4DC3-9DA9-4D8FDDDA73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887917743"/>
        <c:axId val="933587311"/>
      </c:barChart>
      <c:catAx>
        <c:axId val="8879177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3587311"/>
        <c:crosses val="autoZero"/>
        <c:auto val="1"/>
        <c:lblAlgn val="ctr"/>
        <c:lblOffset val="100"/>
        <c:noMultiLvlLbl val="0"/>
      </c:catAx>
      <c:valAx>
        <c:axId val="9335873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8791774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400" b="1"/>
              <a:t>7.2 (</a:t>
            </a:r>
            <a:r>
              <a:rPr lang="th-TH" sz="1400" b="1"/>
              <a:t>ข้อ</a:t>
            </a:r>
            <a:r>
              <a:rPr lang="th-TH" sz="1400" b="1" baseline="0"/>
              <a:t> </a:t>
            </a:r>
            <a:r>
              <a:rPr lang="en-US" sz="1400" b="1" baseline="0"/>
              <a:t>3,4) </a:t>
            </a:r>
            <a:r>
              <a:rPr lang="th-TH" sz="1400" b="1" baseline="0"/>
              <a:t>ผลลัพธ์ด้านความพึงพอใจของผู้รับบริการและผู้มีส่วนได้ส่วนเสีย </a:t>
            </a:r>
          </a:p>
          <a:p>
            <a:pPr>
              <a:defRPr sz="1400" b="1"/>
            </a:pPr>
            <a:r>
              <a:rPr lang="th-TH" sz="1400" b="1" u="sng" baseline="0">
                <a:solidFill>
                  <a:srgbClr val="0000FF"/>
                </a:solidFill>
              </a:rPr>
              <a:t>(ภาพรวมทุกการบริการ) </a:t>
            </a:r>
            <a:endParaRPr lang="th-TH" sz="1400" b="1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'7.2 (3,4)'!$D$60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(3,4)'!$D$61:$D$65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18-49D1-B5C9-D6CCC7CE8FA4}"/>
            </c:ext>
          </c:extLst>
        </c:ser>
        <c:ser>
          <c:idx val="1"/>
          <c:order val="1"/>
          <c:tx>
            <c:strRef>
              <c:f>'7.2 (3,4)'!$E$60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(3,4)'!$E$61:$E$65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118-49D1-B5C9-D6CCC7CE8FA4}"/>
            </c:ext>
          </c:extLst>
        </c:ser>
        <c:ser>
          <c:idx val="2"/>
          <c:order val="2"/>
          <c:tx>
            <c:strRef>
              <c:f>'7.2 (3,4)'!$F$60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(3,4)'!$C$61:$C$65</c:f>
              <c:strCache>
                <c:ptCount val="5"/>
                <c:pt idx="0">
                  <c:v>-ด้านการผลิตกำลังพล</c:v>
                </c:pt>
                <c:pt idx="1">
                  <c:v>-ด้านการพัฒนากำลังพล</c:v>
                </c:pt>
                <c:pt idx="2">
                  <c:v>-ด้านการส่งกำลังบำรุง</c:v>
                </c:pt>
                <c:pt idx="3">
                  <c:v>-ด้านการอนุศาสนาจารย์</c:v>
                </c:pt>
                <c:pt idx="4">
                  <c:v>-ด้านการประวัติศาสตร์</c:v>
                </c:pt>
              </c:strCache>
            </c:strRef>
          </c:cat>
          <c:val>
            <c:numRef>
              <c:f>'7.2 (3,4)'!$F$61:$F$65</c:f>
              <c:numCache>
                <c:formatCode>General</c:formatCode>
                <c:ptCount val="5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118-49D1-B5C9-D6CCC7CE8FA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66490463"/>
        <c:axId val="1425577503"/>
      </c:barChart>
      <c:catAx>
        <c:axId val="136649046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25577503"/>
        <c:crosses val="autoZero"/>
        <c:auto val="1"/>
        <c:lblAlgn val="ctr"/>
        <c:lblOffset val="100"/>
        <c:noMultiLvlLbl val="0"/>
      </c:catAx>
      <c:valAx>
        <c:axId val="14255775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36649046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37798243164540124"/>
          <c:y val="0.84725798399809871"/>
          <c:w val="0.24403498997119094"/>
          <c:h val="8.71276335359242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/>
              <a:t>7.2</a:t>
            </a:r>
            <a:r>
              <a:rPr lang="th-TH" sz="1200" baseline="0"/>
              <a:t> ข้อ (3,4) ผลลัพธ์ด้านความพึงพอใจของผู้รับบริการและผู้มีส่วนได้ส่วนเสีย</a:t>
            </a:r>
          </a:p>
          <a:p>
            <a:pPr>
              <a:defRPr sz="1200"/>
            </a:pPr>
            <a:r>
              <a:rPr lang="th-TH" sz="1200" u="sng" baseline="0">
                <a:solidFill>
                  <a:srgbClr val="0000FF"/>
                </a:solidFill>
              </a:rPr>
              <a:t>(การผลิตกำลังพล)</a:t>
            </a:r>
            <a:endParaRPr lang="th-TH" sz="1200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(3,4)'!$C$76</c:f>
              <c:strCache>
                <c:ptCount val="1"/>
                <c:pt idx="0">
                  <c:v>-ศฝท.ฯ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(3,4)'!$D$76:$F$76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33-4284-AB0C-0B2938C691DE}"/>
            </c:ext>
          </c:extLst>
        </c:ser>
        <c:ser>
          <c:idx val="1"/>
          <c:order val="1"/>
          <c:tx>
            <c:strRef>
              <c:f>'7.2 (3,4)'!$C$77</c:f>
              <c:strCache>
                <c:ptCount val="1"/>
                <c:pt idx="0">
                  <c:v>-รร.ชุมพลฯ (นรจ.)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(3,4)'!$D$77:$F$77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33-4284-AB0C-0B2938C691DE}"/>
            </c:ext>
          </c:extLst>
        </c:ser>
        <c:ser>
          <c:idx val="2"/>
          <c:order val="2"/>
          <c:tx>
            <c:strRef>
              <c:f>'7.2 (3,4)'!$C$78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80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(3,4)'!$D$75:$F$75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'7.2 (3,4)'!$D$78:$F$78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33-4284-AB0C-0B2938C691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892482959"/>
        <c:axId val="936834223"/>
        <c:axId val="0"/>
      </c:bar3DChart>
      <c:catAx>
        <c:axId val="89248295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834223"/>
        <c:crosses val="autoZero"/>
        <c:auto val="1"/>
        <c:lblAlgn val="ctr"/>
        <c:lblOffset val="100"/>
        <c:noMultiLvlLbl val="0"/>
      </c:catAx>
      <c:valAx>
        <c:axId val="9368342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89248295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28386963231926082"/>
          <c:y val="0.86532952759528858"/>
          <c:w val="0.43226073536147835"/>
          <c:h val="8.0321187900361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200" b="1" spc="0" baseline="0"/>
              <a:t>7.2 ข้อ (3,4) ผลลัพธ์ด้านความพึงพอใจของผู้รับบริการและผู้มีส่วนได้ส่วนเสีย </a:t>
            </a:r>
          </a:p>
          <a:p>
            <a:pPr>
              <a:defRPr sz="1200" b="1" spc="0"/>
            </a:pPr>
            <a:r>
              <a:rPr lang="th-TH" sz="1200" b="1" u="sng" spc="0" baseline="0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5077974428035529E-2"/>
          <c:y val="0.20449225208636332"/>
          <c:w val="0.86091236432075224"/>
          <c:h val="0.491278462270401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'7.2 (3,4)'!$I$74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/>
            </a:soli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1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(3,4)'!$I$76:$I$82</c:f>
              <c:numCache>
                <c:formatCode>General</c:formatCode>
                <c:ptCount val="7"/>
                <c:pt idx="1">
                  <c:v>4</c:v>
                </c:pt>
                <c:pt idx="3">
                  <c:v>4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D7-4709-B0DF-AC4828B8211C}"/>
            </c:ext>
          </c:extLst>
        </c:ser>
        <c:ser>
          <c:idx val="1"/>
          <c:order val="1"/>
          <c:tx>
            <c:strRef>
              <c:f>'7.2 (3,4)'!$J$74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2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(3,4)'!$J$76:$J$82</c:f>
              <c:numCache>
                <c:formatCode>General</c:formatCode>
                <c:ptCount val="7"/>
                <c:pt idx="0">
                  <c:v>5</c:v>
                </c:pt>
                <c:pt idx="1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D7-4709-B0DF-AC4828B8211C}"/>
            </c:ext>
          </c:extLst>
        </c:ser>
        <c:ser>
          <c:idx val="2"/>
          <c:order val="2"/>
          <c:tx>
            <c:strRef>
              <c:f>'7.2 (3,4)'!$K$74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sphere">
              <a:fgClr>
                <a:schemeClr val="accent5">
                  <a:lumMod val="60000"/>
                  <a:lumOff val="40000"/>
                </a:schemeClr>
              </a:fgClr>
              <a:bgClr>
                <a:schemeClr val="bg1"/>
              </a:bgClr>
            </a:patt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  <a:sp3d contourW="9525">
              <a:contourClr>
                <a:schemeClr val="accent3">
                  <a:shade val="95000"/>
                </a:schemeClr>
              </a:contourClr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'7.2 (3,4)'!$H$76:$H$82</c:f>
              <c:strCache>
                <c:ptCount val="7"/>
                <c:pt idx="0">
                  <c:v>-รร.พจ.ฯ</c:v>
                </c:pt>
                <c:pt idx="1">
                  <c:v>-รร.ชต.ฯ</c:v>
                </c:pt>
                <c:pt idx="2">
                  <c:v>-รร.สธ.ทร.ฯ (สธ.ทร.)</c:v>
                </c:pt>
                <c:pt idx="3">
                  <c:v>-รร.สธ.ทร.ฯ (อส.)</c:v>
                </c:pt>
                <c:pt idx="4">
                  <c:v>-วทร.</c:v>
                </c:pt>
                <c:pt idx="5">
                  <c:v>-ศภษ.ฯ</c:v>
                </c:pt>
                <c:pt idx="6">
                  <c:v>รวม</c:v>
                </c:pt>
              </c:strCache>
            </c:strRef>
          </c:cat>
          <c:val>
            <c:numRef>
              <c:f>'7.2 (3,4)'!$K$76:$K$82</c:f>
              <c:numCache>
                <c:formatCode>General</c:formatCode>
                <c:ptCount val="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D7-4709-B0DF-AC4828B8211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86272799"/>
        <c:axId val="962950831"/>
        <c:axId val="0"/>
      </c:bar3DChart>
      <c:catAx>
        <c:axId val="98627279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62950831"/>
        <c:crosses val="autoZero"/>
        <c:auto val="1"/>
        <c:lblAlgn val="ctr"/>
        <c:lblOffset val="100"/>
        <c:noMultiLvlLbl val="0"/>
      </c:catAx>
      <c:valAx>
        <c:axId val="9629508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ระดับความพึงพอใจ</a:t>
                </a:r>
              </a:p>
            </c:rich>
          </c:tx>
          <c:layout>
            <c:manualLayout>
              <c:xMode val="edge"/>
              <c:yMode val="edge"/>
              <c:x val="1.6298520175850142E-3"/>
              <c:y val="0.256188223367407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8627279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35610835152229997"/>
          <c:y val="0.89347979840113323"/>
          <c:w val="0.29807855606964295"/>
          <c:h val="7.97507786110113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7.2 ข้อ (3,4) ผลลัพธ์ด้านความพึงพอใของผู้รับบริการและผู้มีส่วนได้ส่วนเสีย</a:t>
            </a:r>
          </a:p>
          <a:p>
            <a:pPr>
              <a:defRPr/>
            </a:pPr>
            <a:r>
              <a:rPr lang="th-TH" u="sng">
                <a:solidFill>
                  <a:srgbClr val="0000FF"/>
                </a:solidFill>
              </a:rPr>
              <a:t>(ความ</a:t>
            </a:r>
            <a:r>
              <a:rPr lang="th-TH" u="sng">
                <a:solidFill>
                  <a:srgbClr val="FF0000"/>
                </a:solidFill>
              </a:rPr>
              <a:t>ไม่</a:t>
            </a:r>
            <a:r>
              <a:rPr lang="th-TH" u="sng">
                <a:solidFill>
                  <a:srgbClr val="0000FF"/>
                </a:solidFill>
              </a:rPr>
              <a:t>พึงพอใจ)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'7.2 (3,4)'!$D$90</c:f>
              <c:strCache>
                <c:ptCount val="1"/>
                <c:pt idx="0">
                  <c:v>-ศภษ.ฯ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(3,4)'!$E$89:$H$89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(3,4)'!$E$90:$H$90</c:f>
              <c:numCache>
                <c:formatCode>General</c:formatCode>
                <c:ptCount val="4"/>
                <c:pt idx="1">
                  <c:v>1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5-4CBC-8C1B-B1B3B9FBA4FA}"/>
            </c:ext>
          </c:extLst>
        </c:ser>
        <c:ser>
          <c:idx val="1"/>
          <c:order val="1"/>
          <c:tx>
            <c:strRef>
              <c:f>'7.2 (3,4)'!$D$91</c:f>
              <c:strCache>
                <c:ptCount val="1"/>
                <c:pt idx="0">
                  <c:v>-กปศ.ฯ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'7.2 (3,4)'!$E$89:$H$89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'7.2 (3,4)'!$E$91:$H$91</c:f>
              <c:numCache>
                <c:formatCode>General</c:formatCode>
                <c:ptCount val="4"/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5-4CBC-8C1B-B1B3B9FBA4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2455103"/>
        <c:axId val="936933151"/>
        <c:axId val="0"/>
      </c:bar3DChart>
      <c:catAx>
        <c:axId val="9424551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36933151"/>
        <c:crosses val="autoZero"/>
        <c:auto val="1"/>
        <c:lblAlgn val="ctr"/>
        <c:lblOffset val="100"/>
        <c:noMultiLvlLbl val="0"/>
      </c:catAx>
      <c:valAx>
        <c:axId val="93693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ระดับความไม่พึงพอใจ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942455103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/>
              <a:t>7.3 ข้อ (5) ผลลัพธ์ด้านอัตรากำลัง </a:t>
            </a:r>
            <a:r>
              <a:rPr lang="th-TH" sz="1600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layout>
        <c:manualLayout>
          <c:xMode val="edge"/>
          <c:yMode val="edge"/>
          <c:x val="0.38719670553664365"/>
          <c:y val="2.9712163416898793E-2"/>
        </c:manualLayout>
      </c:layout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(5)'!$F$33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(5)'!$F$34:$F$45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94.065281899109792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72.41830065359477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B9-4579-92A3-9648B0A621B4}"/>
            </c:ext>
          </c:extLst>
        </c:ser>
        <c:ser>
          <c:idx val="1"/>
          <c:order val="1"/>
          <c:tx>
            <c:strRef>
              <c:f>'7.3 (5)'!$G$33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(5)'!$G$34:$G$45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B9-4579-92A3-9648B0A621B4}"/>
            </c:ext>
          </c:extLst>
        </c:ser>
        <c:ser>
          <c:idx val="2"/>
          <c:order val="2"/>
          <c:tx>
            <c:strRef>
              <c:f>'7.3 (5)'!$H$33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(5)'!$H$34:$H$45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B9-4579-92A3-9648B0A621B4}"/>
            </c:ext>
          </c:extLst>
        </c:ser>
        <c:ser>
          <c:idx val="3"/>
          <c:order val="3"/>
          <c:tx>
            <c:strRef>
              <c:f>'7.3 (5)'!$I$33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(5)'!$I$34:$I$45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B9-4579-92A3-9648B0A621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532206368"/>
        <c:axId val="532211288"/>
      </c:barChart>
      <c:catAx>
        <c:axId val="532206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896113347198228"/>
              <c:y val="0.718762967999473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11288"/>
        <c:crosses val="autoZero"/>
        <c:auto val="1"/>
        <c:lblAlgn val="ctr"/>
        <c:lblOffset val="100"/>
        <c:noMultiLvlLbl val="0"/>
      </c:catAx>
      <c:valAx>
        <c:axId val="53221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06368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layout>
        <c:manualLayout>
          <c:xMode val="edge"/>
          <c:yMode val="edge"/>
          <c:x val="0.33712651884348882"/>
          <c:y val="0.83500859050000364"/>
          <c:w val="0.36078843626806834"/>
          <c:h val="8.7239988856141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 </a:t>
            </a:r>
            <a:r>
              <a:rPr lang="th-TH" sz="1600" b="1">
                <a:solidFill>
                  <a:srgbClr val="0000FF"/>
                </a:solidFill>
              </a:rPr>
              <a:t>(ประเภทกลุ่มชั้นยศ)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'7.3 (5)'!$F$33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(5)'!$F$34:$F$45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94.065281899109792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72.41830065359477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12C-4A84-B6B7-F66C8EBD11AE}"/>
            </c:ext>
          </c:extLst>
        </c:ser>
        <c:ser>
          <c:idx val="1"/>
          <c:order val="1"/>
          <c:tx>
            <c:strRef>
              <c:f>'7.3 (5)'!$G$33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(5)'!$G$34:$G$45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94.955489614243334</c:v>
                </c:pt>
                <c:pt idx="7" formatCode="0.00">
                  <c:v>82.857142857142861</c:v>
                </c:pt>
                <c:pt idx="8" formatCode="0.00">
                  <c:v>51.050080775444265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72.592592592592595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2C-4A84-B6B7-F66C8EBD11AE}"/>
            </c:ext>
          </c:extLst>
        </c:ser>
        <c:ser>
          <c:idx val="2"/>
          <c:order val="2"/>
          <c:tx>
            <c:strRef>
              <c:f>'7.3 (5)'!$H$33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(5)'!$H$34:$H$45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92.682926829268297</c:v>
                </c:pt>
                <c:pt idx="4" formatCode="0.00">
                  <c:v>114.51612903225808</c:v>
                </c:pt>
                <c:pt idx="5" formatCode="0.00">
                  <c:v>51.94805194805194</c:v>
                </c:pt>
                <c:pt idx="6" formatCode="0.00">
                  <c:v>97.032640949554889</c:v>
                </c:pt>
                <c:pt idx="7" formatCode="0.00">
                  <c:v>83.956043956043956</c:v>
                </c:pt>
                <c:pt idx="8" formatCode="0.00">
                  <c:v>52.019386106623585</c:v>
                </c:pt>
                <c:pt idx="9" formatCode="0.00">
                  <c:v>95.906432748538009</c:v>
                </c:pt>
                <c:pt idx="10" formatCode="0.00">
                  <c:v>47.249190938511326</c:v>
                </c:pt>
                <c:pt idx="11" formatCode="0.00">
                  <c:v>73.333333333333329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12C-4A84-B6B7-F66C8EBD11AE}"/>
            </c:ext>
          </c:extLst>
        </c:ser>
        <c:ser>
          <c:idx val="3"/>
          <c:order val="3"/>
          <c:tx>
            <c:strRef>
              <c:f>'7.3 (5)'!$I$33</c:f>
              <c:strCache>
                <c:ptCount val="1"/>
                <c:pt idx="0">
                  <c:v>งป.61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(5)'!$E$34:$E$45</c:f>
              <c:strCache>
                <c:ptCount val="12"/>
                <c:pt idx="0">
                  <c:v>พล.ท.</c:v>
                </c:pt>
                <c:pt idx="1">
                  <c:v>พล.ร.ต.</c:v>
                </c:pt>
                <c:pt idx="2">
                  <c:v>น.อ.พิเศษ</c:v>
                </c:pt>
                <c:pt idx="3">
                  <c:v>น.อ.</c:v>
                </c:pt>
                <c:pt idx="4">
                  <c:v>น.ท.</c:v>
                </c:pt>
                <c:pt idx="5">
                  <c:v>น.ต.</c:v>
                </c:pt>
                <c:pt idx="6">
                  <c:v>ร.ต.-ร.อ.</c:v>
                </c:pt>
                <c:pt idx="7">
                  <c:v>พ.จ.ต.-พ.จ.อ.</c:v>
                </c:pt>
                <c:pt idx="8">
                  <c:v>จ.ต.-จ.อ.</c:v>
                </c:pt>
                <c:pt idx="9">
                  <c:v>พลทหาร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(5)'!$I$34:$I$45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 formatCode="0.00">
                  <c:v>93.902439024390233</c:v>
                </c:pt>
                <c:pt idx="4" formatCode="0.00">
                  <c:v>114.51612903225808</c:v>
                </c:pt>
                <c:pt idx="5" formatCode="0.00">
                  <c:v>52.597402597402599</c:v>
                </c:pt>
                <c:pt idx="6" formatCode="0.00">
                  <c:v>95.548961424332347</c:v>
                </c:pt>
                <c:pt idx="7" formatCode="0.00">
                  <c:v>82.857142857142861</c:v>
                </c:pt>
                <c:pt idx="8" formatCode="0.00">
                  <c:v>54.119547657512115</c:v>
                </c:pt>
                <c:pt idx="9" formatCode="0.00">
                  <c:v>96.491228070175438</c:v>
                </c:pt>
                <c:pt idx="10" formatCode="0.00">
                  <c:v>47.249190938511326</c:v>
                </c:pt>
                <c:pt idx="11" formatCode="0.00">
                  <c:v>73.594771241830074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12C-4A84-B6B7-F66C8EBD11A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32189968"/>
        <c:axId val="532189640"/>
      </c:lineChart>
      <c:catAx>
        <c:axId val="532189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348657368408421"/>
              <c:y val="0.702885383474222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189640"/>
        <c:crosses val="autoZero"/>
        <c:auto val="1"/>
        <c:lblAlgn val="ctr"/>
        <c:lblOffset val="100"/>
        <c:noMultiLvlLbl val="0"/>
      </c:catAx>
      <c:valAx>
        <c:axId val="532189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189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792380961315447"/>
          <c:y val="0.81686531658459083"/>
          <c:w val="0.36415238077369111"/>
          <c:h val="7.9202295974685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(5) ผลลัพธ์ด้านอัตรากำลัง</a:t>
            </a:r>
            <a:r>
              <a:rPr lang="th-TH" sz="1600" b="1" baseline="0"/>
              <a:t> (ประเภทกลุ่มกำลังพล)</a:t>
            </a:r>
            <a:endParaRPr lang="th-TH" sz="1600" b="1"/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(5)'!$D$87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(5)'!$D$88:$D$99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55F5-452A-B11E-1F9C90DD53B6}"/>
            </c:ext>
          </c:extLst>
        </c:ser>
        <c:ser>
          <c:idx val="1"/>
          <c:order val="1"/>
          <c:tx>
            <c:strRef>
              <c:f>'7.3 (5)'!$E$87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(5)'!$E$88:$E$99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55F5-452A-B11E-1F9C90DD53B6}"/>
            </c:ext>
          </c:extLst>
        </c:ser>
        <c:ser>
          <c:idx val="2"/>
          <c:order val="2"/>
          <c:tx>
            <c:strRef>
              <c:f>'7.3 (5)'!$F$87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(5)'!$F$88:$F$99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55F5-452A-B11E-1F9C90DD53B6}"/>
            </c:ext>
          </c:extLst>
        </c:ser>
        <c:ser>
          <c:idx val="3"/>
          <c:order val="3"/>
          <c:tx>
            <c:strRef>
              <c:f>'7.3 (5)'!$G$87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'7.3 (5)'!$C$88:$C$99</c:f>
              <c:strCache>
                <c:ptCount val="12"/>
                <c:pt idx="0">
                  <c:v>ผู้บริหาร</c:v>
                </c:pt>
                <c:pt idx="1">
                  <c:v>ฝ่ายอำนวยการ</c:v>
                </c:pt>
                <c:pt idx="2">
                  <c:v>ครู/อาจารย์</c:v>
                </c:pt>
                <c:pt idx="3">
                  <c:v>ผช.ครู</c:v>
                </c:pt>
                <c:pt idx="4">
                  <c:v>นักวิชาการ</c:v>
                </c:pt>
                <c:pt idx="5">
                  <c:v>อนุศาสนาจารย์</c:v>
                </c:pt>
                <c:pt idx="6">
                  <c:v>ประวัติศาสตร์</c:v>
                </c:pt>
                <c:pt idx="7">
                  <c:v>สารบรรณ</c:v>
                </c:pt>
                <c:pt idx="8">
                  <c:v>ช่างฝีมือ</c:v>
                </c:pt>
                <c:pt idx="9">
                  <c:v>อื่น ๆ</c:v>
                </c:pt>
                <c:pt idx="10">
                  <c:v>ลูกจ้าง/พนักงานราชการ</c:v>
                </c:pt>
                <c:pt idx="11">
                  <c:v>รวม</c:v>
                </c:pt>
              </c:strCache>
            </c:strRef>
          </c:cat>
          <c:val>
            <c:numRef>
              <c:f>'7.3 (5)'!$G$88:$G$99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3-55F5-452A-B11E-1F9C90DD5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32227688"/>
        <c:axId val="532223752"/>
      </c:barChart>
      <c:catAx>
        <c:axId val="532227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23752"/>
        <c:crosses val="autoZero"/>
        <c:auto val="1"/>
        <c:lblAlgn val="ctr"/>
        <c:lblOffset val="100"/>
        <c:noMultiLvlLbl val="0"/>
      </c:catAx>
      <c:valAx>
        <c:axId val="532223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ร้อยละของการบรรจุ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32227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spc="0" baseline="0"/>
              <a:t>7.1 ข้อ (1) ผลลัพธ์ด้านผลผลิตและการบริการตามพันธกิจของยศ.ทร. </a:t>
            </a:r>
          </a:p>
          <a:p>
            <a:pPr>
              <a:defRPr sz="1600" spc="0"/>
            </a:pPr>
            <a:r>
              <a:rPr lang="th-TH" sz="1600" u="sng" spc="0" baseline="0">
                <a:solidFill>
                  <a:srgbClr val="0000FF"/>
                </a:solidFill>
              </a:rPr>
              <a:t>(การผลิตกำลังพล)</a:t>
            </a:r>
          </a:p>
        </c:rich>
      </c:tx>
      <c:layout>
        <c:manualLayout>
          <c:xMode val="edge"/>
          <c:yMode val="edge"/>
          <c:x val="9.7980856839329417E-2"/>
          <c:y val="2.8507807537397296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'7.1 (1)'!$B$98</c:f>
              <c:strCache>
                <c:ptCount val="1"/>
                <c:pt idx="0">
                  <c:v>นักเรียนจ่า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(1)'!$C$98:$E$98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7D-4F23-B6C5-F13072F0A475}"/>
            </c:ext>
          </c:extLst>
        </c:ser>
        <c:ser>
          <c:idx val="1"/>
          <c:order val="1"/>
          <c:tx>
            <c:strRef>
              <c:f>'7.1 (1)'!$B$99</c:f>
              <c:strCache>
                <c:ptCount val="1"/>
                <c:pt idx="0">
                  <c:v>ทหารกองประจำการ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(1)'!$C$97:$E$97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(1)'!$C$99:$E$99</c:f>
              <c:numCache>
                <c:formatCode>General</c:formatCode>
                <c:ptCount val="3"/>
                <c:pt idx="0">
                  <c:v>92.73</c:v>
                </c:pt>
                <c:pt idx="1">
                  <c:v>92.15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7D-4F23-B6C5-F13072F0A47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242416"/>
        <c:axId val="287805424"/>
      </c:lineChart>
      <c:catAx>
        <c:axId val="2932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05424"/>
        <c:crosses val="autoZero"/>
        <c:auto val="1"/>
        <c:lblAlgn val="ctr"/>
        <c:lblOffset val="100"/>
        <c:noMultiLvlLbl val="0"/>
      </c:catAx>
      <c:valAx>
        <c:axId val="2878054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93242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ผลลัพธ์ด้านบรรยากาศการทำงาน (ภาพรวมทุกด้าน)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 (6)'!$E$60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(6)'!$E$61:$E$66</c:f>
              <c:numCache>
                <c:formatCode>General</c:formatCode>
                <c:ptCount val="6"/>
                <c:pt idx="0">
                  <c:v>100</c:v>
                </c:pt>
                <c:pt idx="1">
                  <c:v>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25-46AA-8AF5-B41EB02CC0BE}"/>
            </c:ext>
          </c:extLst>
        </c:ser>
        <c:ser>
          <c:idx val="1"/>
          <c:order val="1"/>
          <c:tx>
            <c:strRef>
              <c:f>'7.3 (6)'!$F$60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(6)'!$F$61:$F$66</c:f>
              <c:numCache>
                <c:formatCode>General</c:formatCode>
                <c:ptCount val="6"/>
                <c:pt idx="0">
                  <c:v>100</c:v>
                </c:pt>
                <c:pt idx="1">
                  <c:v>74.91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25-46AA-8AF5-B41EB02CC0BE}"/>
            </c:ext>
          </c:extLst>
        </c:ser>
        <c:ser>
          <c:idx val="2"/>
          <c:order val="2"/>
          <c:tx>
            <c:strRef>
              <c:f>'7.3 (6)'!$G$60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(6)'!$G$61:$G$66</c:f>
              <c:numCache>
                <c:formatCode>General</c:formatCode>
                <c:ptCount val="6"/>
                <c:pt idx="0">
                  <c:v>100</c:v>
                </c:pt>
                <c:pt idx="1">
                  <c:v>80.040000000000006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91.96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25-46AA-8AF5-B41EB02CC0BE}"/>
            </c:ext>
          </c:extLst>
        </c:ser>
        <c:ser>
          <c:idx val="3"/>
          <c:order val="3"/>
          <c:tx>
            <c:strRef>
              <c:f>'7.3 (6)'!$H$60</c:f>
              <c:strCache>
                <c:ptCount val="1"/>
                <c:pt idx="0">
                  <c:v>งป.61</c:v>
                </c:pt>
              </c:strCache>
            </c:strRef>
          </c:tx>
          <c:spPr>
            <a:pattFill prst="dkUpDiag">
              <a:fgClr>
                <a:srgbClr val="7030A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(6)'!$C$61:$D$66</c:f>
              <c:strCache>
                <c:ptCount val="6"/>
                <c:pt idx="0">
                  <c:v>-บรรยากาศการทำงาน (ประเมินความผาสุก)</c:v>
                </c:pt>
                <c:pt idx="1">
                  <c:v>-บรรยากาศการทำงาน (5ส.)</c:v>
                </c:pt>
                <c:pt idx="2">
                  <c:v>-สุขภาพ</c:v>
                </c:pt>
                <c:pt idx="3">
                  <c:v>-ความปลอดภัย (บัตรผ่าน)</c:v>
                </c:pt>
                <c:pt idx="4">
                  <c:v>-ความปลอดภัย (ซ้อมดับเพลิง)</c:v>
                </c:pt>
                <c:pt idx="5">
                  <c:v>-สวัสดิการ</c:v>
                </c:pt>
              </c:strCache>
            </c:strRef>
          </c:cat>
          <c:val>
            <c:numRef>
              <c:f>'7.3 (6)'!$H$61:$H$66</c:f>
              <c:numCache>
                <c:formatCode>0.00</c:formatCode>
                <c:ptCount val="6"/>
                <c:pt idx="0" formatCode="General">
                  <c:v>100</c:v>
                </c:pt>
                <c:pt idx="1">
                  <c:v>87.03</c:v>
                </c:pt>
                <c:pt idx="2" formatCode="General">
                  <c:v>100</c:v>
                </c:pt>
                <c:pt idx="3" formatCode="General">
                  <c:v>100</c:v>
                </c:pt>
                <c:pt idx="4" formatCode="General">
                  <c:v>100</c:v>
                </c:pt>
                <c:pt idx="5" formatCode="General">
                  <c:v>91.61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25-46AA-8AF5-B41EB02CC0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8582480"/>
        <c:axId val="548588384"/>
      </c:barChart>
      <c:catAx>
        <c:axId val="548582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8588384"/>
        <c:crosses val="autoZero"/>
        <c:auto val="1"/>
        <c:lblAlgn val="ctr"/>
        <c:lblOffset val="100"/>
        <c:noMultiLvlLbl val="0"/>
      </c:catAx>
      <c:valAx>
        <c:axId val="548588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85824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ผลลัพธ์ด้านบรรยาศการทำงาน 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(ประเมินความผาสุก)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(6)'!$D$91</c:f>
              <c:strCache>
                <c:ptCount val="1"/>
                <c:pt idx="0">
                  <c:v>ประเมินความผาสุก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(6)'!$E$90:$H$90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(6)'!$E$91:$H$91</c:f>
              <c:numCache>
                <c:formatCode>0.00</c:formatCode>
                <c:ptCount val="4"/>
                <c:pt idx="0" formatCode="General">
                  <c:v>62</c:v>
                </c:pt>
                <c:pt idx="1">
                  <c:v>74.91</c:v>
                </c:pt>
                <c:pt idx="2" formatCode="General">
                  <c:v>80.040000000000006</c:v>
                </c:pt>
                <c:pt idx="3" formatCode="General">
                  <c:v>87.03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F-4698-A6E2-E532727341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610480"/>
        <c:axId val="540611136"/>
        <c:axId val="0"/>
      </c:bar3DChart>
      <c:catAx>
        <c:axId val="5406104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3173709536307964"/>
              <c:y val="0.8813204299054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611136"/>
        <c:crosses val="autoZero"/>
        <c:auto val="1"/>
        <c:lblAlgn val="ctr"/>
        <c:lblOffset val="100"/>
        <c:noMultiLvlLbl val="0"/>
      </c:catAx>
      <c:valAx>
        <c:axId val="54061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ร้อยละของจำนวนผู้ตอบแบบประเมินความผาสุก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610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7.3 ข้อ (6) ผลลัพธ์ด้านบรรยาศการทำงาน </a:t>
            </a:r>
          </a:p>
          <a:p>
            <a:pPr>
              <a:defRPr sz="1600" b="1"/>
            </a:pPr>
            <a:r>
              <a:rPr lang="th-TH" sz="1600" b="1">
                <a:solidFill>
                  <a:srgbClr val="0000FF"/>
                </a:solidFill>
              </a:rPr>
              <a:t>(</a:t>
            </a:r>
            <a:r>
              <a:rPr lang="th-TH" sz="1600" b="1" u="sng">
                <a:solidFill>
                  <a:srgbClr val="0000FF"/>
                </a:solidFill>
              </a:rPr>
              <a:t>สวัสดิภาพ</a:t>
            </a:r>
            <a:r>
              <a:rPr lang="th-TH" sz="1600" b="1">
                <a:solidFill>
                  <a:srgbClr val="0000FF"/>
                </a:solidFill>
              </a:rPr>
              <a:t>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(6)'!$L$91</c:f>
              <c:strCache>
                <c:ptCount val="1"/>
                <c:pt idx="0">
                  <c:v>กู้ยืมเงิน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(6)'!$M$91:$P$91</c:f>
              <c:numCache>
                <c:formatCode>General</c:formatCode>
                <c:ptCount val="4"/>
                <c:pt idx="0">
                  <c:v>73.33</c:v>
                </c:pt>
                <c:pt idx="1">
                  <c:v>73.12</c:v>
                </c:pt>
                <c:pt idx="2">
                  <c:v>75.27</c:v>
                </c:pt>
                <c:pt idx="3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3-452B-A6E7-669B10337A00}"/>
            </c:ext>
          </c:extLst>
        </c:ser>
        <c:ser>
          <c:idx val="1"/>
          <c:order val="1"/>
          <c:tx>
            <c:strRef>
              <c:f>'7.3 (6)'!$L$92</c:f>
              <c:strCache>
                <c:ptCount val="1"/>
                <c:pt idx="0">
                  <c:v>ฌาปนกิจสงเคราะห์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(6)'!$M$92:$P$92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3-452B-A6E7-669B10337A00}"/>
            </c:ext>
          </c:extLst>
        </c:ser>
        <c:ser>
          <c:idx val="2"/>
          <c:order val="2"/>
          <c:tx>
            <c:strRef>
              <c:f>'7.3 (6)'!$L$93</c:f>
              <c:strCache>
                <c:ptCount val="1"/>
                <c:pt idx="0">
                  <c:v>ทุนการศึกษา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(6)'!$M$93:$P$93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3-452B-A6E7-669B10337A00}"/>
            </c:ext>
          </c:extLst>
        </c:ser>
        <c:ser>
          <c:idx val="3"/>
          <c:order val="3"/>
          <c:tx>
            <c:strRef>
              <c:f>'7.3 (6)'!$L$94</c:f>
              <c:strCache>
                <c:ptCount val="1"/>
                <c:pt idx="0">
                  <c:v>รวม</c:v>
                </c:pt>
              </c:strCache>
            </c:strRef>
          </c:tx>
          <c:spPr>
            <a:pattFill prst="pct5">
              <a:fgClr>
                <a:srgbClr val="7030A0"/>
              </a:fgClr>
              <a:bgClr>
                <a:schemeClr val="bg1"/>
              </a:bgClr>
            </a:patt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(6)'!$M$90:$P$90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'7.3 (6)'!$M$94:$P$94</c:f>
              <c:numCache>
                <c:formatCode>0.00</c:formatCode>
                <c:ptCount val="4"/>
                <c:pt idx="0" formatCode="General">
                  <c:v>91.55</c:v>
                </c:pt>
                <c:pt idx="1">
                  <c:v>81.349999999999994</c:v>
                </c:pt>
                <c:pt idx="2" formatCode="General">
                  <c:v>91.96</c:v>
                </c:pt>
                <c:pt idx="3" formatCode="General">
                  <c:v>91.61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B73-452B-A6E7-669B10337A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581616"/>
        <c:axId val="540582272"/>
        <c:axId val="0"/>
      </c:bar3DChart>
      <c:catAx>
        <c:axId val="540581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82272"/>
        <c:crosses val="autoZero"/>
        <c:auto val="1"/>
        <c:lblAlgn val="ctr"/>
        <c:lblOffset val="100"/>
        <c:noMultiLvlLbl val="0"/>
      </c:catAx>
      <c:valAx>
        <c:axId val="54058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ร้อยละของจำนวนผู้ได้รับการสงเคราะห์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81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7.3 ข้อ (7) ผลลัพธ์ด้านการทำให้บุคลากรมีความผูกพัน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'7.3 (7)'!$C$20</c:f>
              <c:strCache>
                <c:ptCount val="1"/>
                <c:pt idx="0">
                  <c:v>-การขอลาออกก่อนเกษียณ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(7)'!$D$20:$F$20</c:f>
              <c:numCache>
                <c:formatCode>General</c:formatCode>
                <c:ptCount val="3"/>
                <c:pt idx="0">
                  <c:v>29</c:v>
                </c:pt>
                <c:pt idx="1">
                  <c:v>24</c:v>
                </c:pt>
                <c:pt idx="2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72-4C1D-BD8C-78C7B2153281}"/>
            </c:ext>
          </c:extLst>
        </c:ser>
        <c:ser>
          <c:idx val="1"/>
          <c:order val="1"/>
          <c:tx>
            <c:strRef>
              <c:f>'7.3 (7)'!$C$21</c:f>
              <c:strCache>
                <c:ptCount val="1"/>
                <c:pt idx="0">
                  <c:v>-การขอย้ายออกนอกหน่วย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 (7)'!$D$19:$F$19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'7.3 (7)'!$D$21:$F$21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72-4C1D-BD8C-78C7B21532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40541600"/>
        <c:axId val="540542256"/>
        <c:axId val="0"/>
      </c:bar3DChart>
      <c:catAx>
        <c:axId val="540541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42256"/>
        <c:crosses val="autoZero"/>
        <c:auto val="1"/>
        <c:lblAlgn val="ctr"/>
        <c:lblOffset val="100"/>
        <c:noMultiLvlLbl val="0"/>
      </c:catAx>
      <c:valAx>
        <c:axId val="540542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จำนวนคนที่ลาออก/ขอย้าย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40541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en-US" sz="1600" b="1"/>
              <a:t>7.3 (</a:t>
            </a:r>
            <a:r>
              <a:rPr lang="th-TH" sz="1600" b="1"/>
              <a:t>ข้อ 8) ผลลัพธ์ด้านการพัฒนาบุคลากร </a:t>
            </a:r>
            <a:r>
              <a:rPr lang="th-TH" sz="1600" b="1" u="sng">
                <a:solidFill>
                  <a:srgbClr val="0000FF"/>
                </a:solidFill>
              </a:rPr>
              <a:t>(กลุ่มครูอาจารย์) 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'7.3(8)'!$E$63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'7.3(8)'!$E$64:$E$69</c:f>
              <c:numCache>
                <c:formatCode>General</c:formatCode>
                <c:ptCount val="6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97.08</c:v>
                </c:pt>
                <c:pt idx="5">
                  <c:v>97.39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9-4C9D-8550-D98A09D90336}"/>
            </c:ext>
          </c:extLst>
        </c:ser>
        <c:ser>
          <c:idx val="1"/>
          <c:order val="1"/>
          <c:tx>
            <c:strRef>
              <c:f>'7.3(8)'!$F$63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'7.3(8)'!$F$64:$F$69</c:f>
              <c:numCache>
                <c:formatCode>General</c:formatCode>
                <c:ptCount val="6"/>
                <c:pt idx="0">
                  <c:v>60.53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96.8</c:v>
                </c:pt>
                <c:pt idx="5">
                  <c:v>89.44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09-4C9D-8550-D98A09D90336}"/>
            </c:ext>
          </c:extLst>
        </c:ser>
        <c:ser>
          <c:idx val="2"/>
          <c:order val="2"/>
          <c:tx>
            <c:strRef>
              <c:f>'7.3(8)'!$G$63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4B87FF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675-4EDE-AF55-2E56772F80C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'7.3(8)'!$D$64:$D$69</c:f>
              <c:strCache>
                <c:ptCount val="6"/>
                <c:pt idx="0">
                  <c:v>ฝวก.ฯ</c:v>
                </c:pt>
                <c:pt idx="1">
                  <c:v>วทร.ฯ</c:v>
                </c:pt>
                <c:pt idx="2">
                  <c:v>รร.สธ.ทร.ฯ</c:v>
                </c:pt>
                <c:pt idx="3">
                  <c:v>รร.ชต.ฯ</c:v>
                </c:pt>
                <c:pt idx="4">
                  <c:v>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'7.3(8)'!$G$64:$G$69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98.32</c:v>
                </c:pt>
                <c:pt idx="5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09-4C9D-8550-D98A09D9033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431633087"/>
        <c:axId val="1491160879"/>
      </c:barChart>
      <c:catAx>
        <c:axId val="14316330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91160879"/>
        <c:crosses val="autoZero"/>
        <c:auto val="1"/>
        <c:lblAlgn val="ctr"/>
        <c:lblOffset val="100"/>
        <c:noMultiLvlLbl val="0"/>
      </c:catAx>
      <c:valAx>
        <c:axId val="14911608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ร้อยละของจำนวที่ได้รับการพัฒนา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431633087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 b="0">
          <a:solidFill>
            <a:sysClr val="windowText" lastClr="000000"/>
          </a:solidFill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7.3 ข้อ (8) ผลลัพธ์ด้านการพัฒนาบุคลากร </a:t>
            </a:r>
            <a:r>
              <a:rPr lang="th-TH" u="sng">
                <a:solidFill>
                  <a:srgbClr val="0000FF"/>
                </a:solidFill>
              </a:rPr>
              <a:t>(กลุ่มผู้บริหาร)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'7.3(8)'!$E$73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'7.3(8)'!$E$74:$E$79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9-4E6C-99CA-A83BB39B4EF9}"/>
            </c:ext>
          </c:extLst>
        </c:ser>
        <c:ser>
          <c:idx val="1"/>
          <c:order val="1"/>
          <c:tx>
            <c:strRef>
              <c:f>'7.3(8)'!$F$73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2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'7.3(8)'!$F$74:$F$79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9-4E6C-99CA-A83BB39B4EF9}"/>
            </c:ext>
          </c:extLst>
        </c:ser>
        <c:ser>
          <c:idx val="2"/>
          <c:order val="2"/>
          <c:tx>
            <c:strRef>
              <c:f>'7.3(8)'!$G$73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Pt>
            <c:idx val="5"/>
            <c:invertIfNegative val="0"/>
            <c:bubble3D val="0"/>
            <c:spPr>
              <a:pattFill prst="wdUpDiag">
                <a:fgClr>
                  <a:schemeClr val="accent5">
                    <a:lumMod val="60000"/>
                    <a:lumOff val="40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92E9-4E6C-99CA-A83BB39B4EF9}"/>
              </c:ext>
            </c:extLst>
          </c:dPt>
          <c:cat>
            <c:strRef>
              <c:f>'7.3(8)'!$D$74:$D$79</c:f>
              <c:strCache>
                <c:ptCount val="6"/>
                <c:pt idx="0">
                  <c:v>จก.ยศ.ทร.</c:v>
                </c:pt>
                <c:pt idx="1">
                  <c:v>ผบ.วทร.ฯ</c:v>
                </c:pt>
                <c:pt idx="2">
                  <c:v>ผบ.รร.สธ.ทร.ฯ</c:v>
                </c:pt>
                <c:pt idx="3">
                  <c:v>ผบ.รร.ชต.ฯ</c:v>
                </c:pt>
                <c:pt idx="4">
                  <c:v>ผบ.รร.ชุมพลฯ </c:v>
                </c:pt>
                <c:pt idx="5">
                  <c:v>รวม</c:v>
                </c:pt>
              </c:strCache>
            </c:strRef>
          </c:cat>
          <c:val>
            <c:numRef>
              <c:f>'7.3(8)'!$G$74:$G$79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9-4E6C-99CA-A83BB39B4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72943679"/>
        <c:axId val="192479375"/>
      </c:barChart>
      <c:catAx>
        <c:axId val="27294367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479375"/>
        <c:crosses val="autoZero"/>
        <c:auto val="1"/>
        <c:lblAlgn val="ctr"/>
        <c:lblOffset val="100"/>
        <c:noMultiLvlLbl val="0"/>
      </c:catAx>
      <c:valAx>
        <c:axId val="1924793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ร้อยละของผู้บริหารที่ได้รับการพัฒนา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2943679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95000"/>
      </a:schemeClr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/>
              <a:t>7.3 ข้อ (8) ผลลัพธ์ชื่อแผนภูมิ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'7.3(8)'!$D$115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'7.3(8)'!$D$116:$D$136</c:f>
              <c:numCache>
                <c:formatCode>General</c:formatCode>
                <c:ptCount val="21"/>
                <c:pt idx="0">
                  <c:v>50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4A-43E1-AF07-ED2812349C78}"/>
            </c:ext>
          </c:extLst>
        </c:ser>
        <c:ser>
          <c:idx val="1"/>
          <c:order val="1"/>
          <c:tx>
            <c:strRef>
              <c:f>'7.3(8)'!$E$115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'7.3(8)'!$E$116:$E$136</c:f>
              <c:numCache>
                <c:formatCode>General</c:formatCode>
                <c:ptCount val="21"/>
                <c:pt idx="0">
                  <c:v>60</c:v>
                </c:pt>
                <c:pt idx="1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A-43E1-AF07-ED2812349C78}"/>
            </c:ext>
          </c:extLst>
        </c:ser>
        <c:ser>
          <c:idx val="2"/>
          <c:order val="2"/>
          <c:tx>
            <c:strRef>
              <c:f>'7.3(8)'!$F$115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'7.3(8)'!$F$116:$F$136</c:f>
              <c:numCache>
                <c:formatCode>General</c:formatCode>
                <c:ptCount val="21"/>
                <c:pt idx="0">
                  <c:v>55</c:v>
                </c:pt>
                <c:pt idx="1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84A-43E1-AF07-ED2812349C78}"/>
            </c:ext>
          </c:extLst>
        </c:ser>
        <c:ser>
          <c:idx val="3"/>
          <c:order val="3"/>
          <c:tx>
            <c:strRef>
              <c:f>'7.3(8)'!$G$115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'7.3(8)'!$C$116:$C$136</c:f>
              <c:strCache>
                <c:ptCount val="21"/>
                <c:pt idx="0">
                  <c:v>กธก.ฯ</c:v>
                </c:pt>
                <c:pt idx="1">
                  <c:v>กศษ.ฯ</c:v>
                </c:pt>
                <c:pt idx="2">
                  <c:v>กบ.ฯ</c:v>
                </c:pt>
                <c:pt idx="3">
                  <c:v>กง.ฯ</c:v>
                </c:pt>
                <c:pt idx="4">
                  <c:v>สน.รนภ.ฯ</c:v>
                </c:pt>
                <c:pt idx="5">
                  <c:v>ฝวก.ฯ</c:v>
                </c:pt>
                <c:pt idx="6">
                  <c:v>วทร.ฯ</c:v>
                </c:pt>
                <c:pt idx="7">
                  <c:v>รร.สธ.ฯ</c:v>
                </c:pt>
                <c:pt idx="8">
                  <c:v>รร.ชต.ฯ</c:v>
                </c:pt>
                <c:pt idx="9">
                  <c:v>รร.พจ.ฯ</c:v>
                </c:pt>
                <c:pt idx="10">
                  <c:v>รร.ชุมพลฯ </c:v>
                </c:pt>
                <c:pt idx="11">
                  <c:v>ศฝท.ฯ</c:v>
                </c:pt>
                <c:pt idx="12">
                  <c:v>ศภษ.ฯ</c:v>
                </c:pt>
                <c:pt idx="13">
                  <c:v>ศยร.ฯ</c:v>
                </c:pt>
                <c:pt idx="14">
                  <c:v>กบศ.ฯ</c:v>
                </c:pt>
                <c:pt idx="15">
                  <c:v>กปภ.ฯ</c:v>
                </c:pt>
                <c:pt idx="16">
                  <c:v>กหส.ฯ</c:v>
                </c:pt>
                <c:pt idx="17">
                  <c:v>กปศ.ฯ</c:v>
                </c:pt>
                <c:pt idx="18">
                  <c:v>กอศ.ฯ</c:v>
                </c:pt>
                <c:pt idx="19">
                  <c:v>กอง สน.ฯ</c:v>
                </c:pt>
                <c:pt idx="20">
                  <c:v>รวม</c:v>
                </c:pt>
              </c:strCache>
            </c:strRef>
          </c:cat>
          <c:val>
            <c:numRef>
              <c:f>'7.3(8)'!$G$116:$G$136</c:f>
              <c:numCache>
                <c:formatCode>General</c:formatCode>
                <c:ptCount val="21"/>
                <c:pt idx="0">
                  <c:v>60</c:v>
                </c:pt>
                <c:pt idx="1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4A-43E1-AF07-ED2812349C7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7"/>
        <c:overlap val="-43"/>
        <c:axId val="272949503"/>
        <c:axId val="332787727"/>
      </c:barChart>
      <c:catAx>
        <c:axId val="2729495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2787727"/>
        <c:crosses val="autoZero"/>
        <c:auto val="1"/>
        <c:lblAlgn val="ctr"/>
        <c:lblOffset val="100"/>
        <c:noMultiLvlLbl val="0"/>
      </c:catAx>
      <c:valAx>
        <c:axId val="332787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ร้อยละของกำลังพลที่ได้รับการพัฒนา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72949503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300" cap="all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kern="1300" spc="0" baseline="0">
                <a:latin typeface="TH SarabunPSK" panose="020B0500040200020003" pitchFamily="34" charset="-34"/>
                <a:cs typeface="TH SarabunPSK" panose="020B0500040200020003" pitchFamily="34" charset="-34"/>
              </a:rPr>
              <a:t>7.4 ข้อ (10) ผลลัพธ์ด้านการกำกับองค์การ</a:t>
            </a:r>
          </a:p>
          <a:p>
            <a:pPr>
              <a:defRPr sz="1400" kern="1300" spc="0"/>
            </a:pPr>
            <a:r>
              <a:rPr lang="th-TH" sz="1400" u="sng" kern="1300" spc="0" baseline="0">
                <a:solidFill>
                  <a:srgbClr val="0000FF"/>
                </a:solidFill>
                <a:latin typeface="TH SarabunPSK" panose="020B0500040200020003" pitchFamily="34" charset="-34"/>
                <a:cs typeface="TH SarabunPSK" panose="020B0500040200020003" pitchFamily="34" charset="-34"/>
              </a:rPr>
              <a:t> (การบริหารการเงินและงบประมาณ)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300" cap="all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(10)'!$D$47</c:f>
              <c:strCache>
                <c:ptCount val="1"/>
                <c:pt idx="0">
                  <c:v>งป.58</c:v>
                </c:pt>
              </c:strCache>
            </c:strRef>
          </c:tx>
          <c:spPr>
            <a:pattFill prst="dkHorz">
              <a:fgClr>
                <a:schemeClr val="accent4">
                  <a:lumMod val="40000"/>
                  <a:lumOff val="6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(10)'!$D$48:$D$51</c:f>
              <c:numCache>
                <c:formatCode>General</c:formatCode>
                <c:ptCount val="4"/>
                <c:pt idx="0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CB-4190-ACF2-D43785BCAFA6}"/>
            </c:ext>
          </c:extLst>
        </c:ser>
        <c:ser>
          <c:idx val="1"/>
          <c:order val="1"/>
          <c:tx>
            <c:strRef>
              <c:f>'7.4 (10)'!$E$47</c:f>
              <c:strCache>
                <c:ptCount val="1"/>
                <c:pt idx="0">
                  <c:v>งป.59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2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(10)'!$E$48:$E$51</c:f>
              <c:numCache>
                <c:formatCode>General</c:formatCode>
                <c:ptCount val="4"/>
                <c:pt idx="0">
                  <c:v>100</c:v>
                </c:pt>
                <c:pt idx="1">
                  <c:v>141.37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CB-4190-ACF2-D43785BCAFA6}"/>
            </c:ext>
          </c:extLst>
        </c:ser>
        <c:ser>
          <c:idx val="2"/>
          <c:order val="2"/>
          <c:tx>
            <c:strRef>
              <c:f>'7.4 (10)'!$F$47</c:f>
              <c:strCache>
                <c:ptCount val="1"/>
                <c:pt idx="0">
                  <c:v>งป.60</c:v>
                </c:pt>
              </c:strCache>
            </c:strRef>
          </c:tx>
          <c:spPr>
            <a:pattFill prst="narHorz">
              <a:fgClr>
                <a:srgbClr val="00B0F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>
              <a:innerShdw blurRad="114300">
                <a:schemeClr val="accent3"/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(10)'!$C$48:$C$51</c:f>
              <c:strCache>
                <c:ptCount val="4"/>
                <c:pt idx="0">
                  <c:v>เบิกจ่ายเงิน</c:v>
                </c:pt>
                <c:pt idx="1">
                  <c:v>เบิกจ่าย งป.</c:v>
                </c:pt>
                <c:pt idx="2">
                  <c:v>โครงการศึกษาอบรม</c:v>
                </c:pt>
                <c:pt idx="3">
                  <c:v>ประชุมสวัสดิการ</c:v>
                </c:pt>
              </c:strCache>
            </c:strRef>
          </c:cat>
          <c:val>
            <c:numRef>
              <c:f>'7.4 (10)'!$F$48:$F$51</c:f>
              <c:numCache>
                <c:formatCode>General</c:formatCode>
                <c:ptCount val="4"/>
                <c:pt idx="0">
                  <c:v>100</c:v>
                </c:pt>
                <c:pt idx="1">
                  <c:v>99.68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CB-4190-ACF2-D43785BCAFA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690058128"/>
        <c:axId val="690051240"/>
      </c:barChart>
      <c:catAx>
        <c:axId val="6900581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1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1240"/>
        <c:crosses val="autoZero"/>
        <c:auto val="1"/>
        <c:lblAlgn val="ctr"/>
        <c:lblOffset val="100"/>
        <c:noMultiLvlLbl val="0"/>
      </c:catAx>
      <c:valAx>
        <c:axId val="6900512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b="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5812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/>
              <a:t>7.4 ข้อ (10) ผลลัพธ์ด้านการกำกับองค์การ </a:t>
            </a:r>
            <a:r>
              <a:rPr lang="th-TH">
                <a:solidFill>
                  <a:srgbClr val="0000FF"/>
                </a:solidFill>
              </a:rPr>
              <a:t>(ทุกด้าน)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'7.4 (10)'!$D$32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(10)'!$D$33:$D$37</c:f>
              <c:numCache>
                <c:formatCode>General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E8-4747-9804-8B1A76EA0A95}"/>
            </c:ext>
          </c:extLst>
        </c:ser>
        <c:ser>
          <c:idx val="1"/>
          <c:order val="1"/>
          <c:tx>
            <c:strRef>
              <c:f>'7.4 (10)'!$E$32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(10)'!$E$33:$E$37</c:f>
              <c:numCache>
                <c:formatCode>General</c:formatCode>
                <c:ptCount val="5"/>
                <c:pt idx="0">
                  <c:v>110.34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E8-4747-9804-8B1A76EA0A95}"/>
            </c:ext>
          </c:extLst>
        </c:ser>
        <c:ser>
          <c:idx val="2"/>
          <c:order val="2"/>
          <c:tx>
            <c:strRef>
              <c:f>'7.4 (10)'!$F$32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(10)'!$C$33:$C$37</c:f>
              <c:strCache>
                <c:ptCount val="5"/>
                <c:pt idx="0">
                  <c:v>การบริหารเงินและงบประมาณ</c:v>
                </c:pt>
                <c:pt idx="1">
                  <c:v>การติดตามงาน</c:v>
                </c:pt>
                <c:pt idx="2">
                  <c:v>การควบคุมภายใน</c:v>
                </c:pt>
                <c:pt idx="3">
                  <c:v>นโยบาย ผบ.ทร.</c:v>
                </c:pt>
                <c:pt idx="4">
                  <c:v>แผนปฏิบัติราชการ</c:v>
                </c:pt>
              </c:strCache>
            </c:strRef>
          </c:cat>
          <c:val>
            <c:numRef>
              <c:f>'7.4 (10)'!$F$33:$F$37</c:f>
              <c:numCache>
                <c:formatCode>General</c:formatCode>
                <c:ptCount val="5"/>
                <c:pt idx="0">
                  <c:v>99.92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E8-4747-9804-8B1A76EA0A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9891832"/>
        <c:axId val="689893472"/>
      </c:barChart>
      <c:catAx>
        <c:axId val="6898918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 b="1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48649999880929518"/>
              <c:y val="0.82831043606423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3472"/>
        <c:crosses val="autoZero"/>
        <c:auto val="1"/>
        <c:lblAlgn val="ctr"/>
        <c:lblOffset val="100"/>
        <c:noMultiLvlLbl val="0"/>
      </c:catAx>
      <c:valAx>
        <c:axId val="689893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0000FF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91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824529612058564"/>
          <c:y val="0.8932918203180954"/>
          <c:w val="0.18239143488822776"/>
          <c:h val="5.2053508200803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(11) ผลลัพธ์ด้านการใช้กฎหมายและกฎระเบียบข้อบังคับ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'7.4(11)'!$C$108</c:f>
              <c:strCache>
                <c:ptCount val="1"/>
                <c:pt idx="0">
                  <c:v>ปฏิบัติตามข้อกำหนด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'7.4(11)'!$D$107:$F$107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'7.4(11)'!$D$108:$F$108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E7-4213-8ACD-A1744FE991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7335839"/>
        <c:axId val="347860687"/>
        <c:axId val="0"/>
      </c:bar3DChart>
      <c:catAx>
        <c:axId val="3273358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47860687"/>
        <c:crosses val="autoZero"/>
        <c:auto val="1"/>
        <c:lblAlgn val="ctr"/>
        <c:lblOffset val="100"/>
        <c:noMultiLvlLbl val="0"/>
      </c:catAx>
      <c:valAx>
        <c:axId val="3478606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27335839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 baseline="0"/>
              <a:t>7.1 (1) ผลลัพธ์ด้านการผลิตและบริการตามพันธกิจของ ยศ.ทร. </a:t>
            </a:r>
          </a:p>
          <a:p>
            <a:pPr>
              <a:defRPr b="1"/>
            </a:pPr>
            <a:r>
              <a:rPr lang="th-TH" sz="1400" b="1" u="sng" baseline="0">
                <a:solidFill>
                  <a:srgbClr val="0000FF"/>
                </a:solidFill>
              </a:rPr>
              <a:t>(คู่เทียบระหว่าง รร.ชุมพลฯ กับ รร.จ่าอากาศ)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(1)'!$D$114:$E$114</c:f>
              <c:strCache>
                <c:ptCount val="2"/>
                <c:pt idx="0">
                  <c:v>นักเรียนจ่า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(1)'!$F$113:$H$113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(1)'!$F$114:$H$114</c:f>
              <c:numCache>
                <c:formatCode>General</c:formatCode>
                <c:ptCount val="3"/>
                <c:pt idx="0">
                  <c:v>100</c:v>
                </c:pt>
                <c:pt idx="1">
                  <c:v>98.72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67-439D-A9FD-A19A2E398205}"/>
            </c:ext>
          </c:extLst>
        </c:ser>
        <c:ser>
          <c:idx val="1"/>
          <c:order val="1"/>
          <c:tx>
            <c:strRef>
              <c:f>'7.1 (1)'!$D$115:$E$115</c:f>
              <c:strCache>
                <c:ptCount val="2"/>
                <c:pt idx="0">
                  <c:v>นักเรียนจ่าอากาศ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(1)'!$F$113:$H$113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(1)'!$F$115:$H$115</c:f>
              <c:numCache>
                <c:formatCode>General</c:formatCode>
                <c:ptCount val="3"/>
                <c:pt idx="0">
                  <c:v>99.52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67-439D-A9FD-A19A2E3982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00802224"/>
        <c:axId val="300434288"/>
        <c:axId val="0"/>
      </c:bar3DChart>
      <c:catAx>
        <c:axId val="2008022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00434288"/>
        <c:crosses val="autoZero"/>
        <c:auto val="1"/>
        <c:lblAlgn val="ctr"/>
        <c:lblOffset val="100"/>
        <c:noMultiLvlLbl val="0"/>
      </c:catAx>
      <c:valAx>
        <c:axId val="300434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080222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(12) ผลลัพธ์ด้านการประพฤติปฏิบัติตน</a:t>
            </a:r>
          </a:p>
          <a:p>
            <a:pPr>
              <a:defRPr sz="1400" b="1"/>
            </a:pPr>
            <a:r>
              <a:rPr lang="th-TH" sz="1400" b="1"/>
              <a:t>ตามหลักนิติธรรม โปร่งใส  และจริยธรรม</a:t>
            </a:r>
          </a:p>
        </c:rich>
      </c:tx>
      <c:layout>
        <c:manualLayout>
          <c:xMode val="edge"/>
          <c:yMode val="edge"/>
          <c:x val="0.20473823191673521"/>
          <c:y val="1.101928374655647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(12)'!$C$20</c:f>
              <c:strCache>
                <c:ptCount val="1"/>
                <c:pt idx="0">
                  <c:v>-การร้องเรียน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(12)'!$D$20:$F$20</c:f>
              <c:numCache>
                <c:formatCode>General</c:formatCode>
                <c:ptCount val="3"/>
                <c:pt idx="0">
                  <c:v>0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46-42C5-90D8-F6B8E6A7BD91}"/>
            </c:ext>
          </c:extLst>
        </c:ser>
        <c:ser>
          <c:idx val="1"/>
          <c:order val="1"/>
          <c:tx>
            <c:strRef>
              <c:f>'7.4 (12)'!$C$21</c:f>
              <c:strCache>
                <c:ptCount val="1"/>
                <c:pt idx="0">
                  <c:v>-ผู้กระทำความผิด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'7.4 (12)'!$D$19:$F$19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(12)'!$D$21:$F$21</c:f>
              <c:numCache>
                <c:formatCode>General</c:formatCode>
                <c:ptCount val="3"/>
                <c:pt idx="0">
                  <c:v>0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46-42C5-90D8-F6B8E6A7BD9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05584472"/>
        <c:axId val="705599560"/>
        <c:axId val="0"/>
      </c:bar3DChart>
      <c:catAx>
        <c:axId val="7055844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99560"/>
        <c:crosses val="autoZero"/>
        <c:auto val="1"/>
        <c:lblAlgn val="ctr"/>
        <c:lblOffset val="100"/>
        <c:noMultiLvlLbl val="0"/>
      </c:catAx>
      <c:valAx>
        <c:axId val="70559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layout>
            <c:manualLayout>
              <c:xMode val="edge"/>
              <c:yMode val="edge"/>
              <c:x val="1.7576761690038207E-2"/>
              <c:y val="0.4121084864391951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0558447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j-ea"/>
                <a:cs typeface="TH SarabunPSK" panose="020B0500040200020003" pitchFamily="34" charset="-34"/>
              </a:defRPr>
            </a:pPr>
            <a:r>
              <a:rPr lang="th-TH" sz="1400" b="1" spc="0" baseline="0"/>
              <a:t>7.4 ข้อ (12) ผลลัพธ์ด้านการประพฤติปฏิบัติตนตามหลักนิติธรรม โปร่งใส และจริยธรรม </a:t>
            </a:r>
            <a:r>
              <a:rPr lang="th-TH" sz="1400" b="1" spc="0" baseline="0">
                <a:solidFill>
                  <a:srgbClr val="0000FF"/>
                </a:solidFill>
              </a:rPr>
              <a:t>(การกำกับดูแล)</a:t>
            </a:r>
          </a:p>
        </c:rich>
      </c:tx>
      <c:layout>
        <c:manualLayout>
          <c:xMode val="edge"/>
          <c:yMode val="edge"/>
          <c:x val="6.2066865657328496E-2"/>
          <c:y val="1.5491413243816548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j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0.11887110205346069"/>
          <c:y val="0.19615384615384615"/>
          <c:w val="0.68704245338510672"/>
          <c:h val="0.502310576562545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'7.4 (12)'!$C$26</c:f>
              <c:strCache>
                <c:ptCount val="1"/>
                <c:pt idx="0">
                  <c:v>-ประชุมตามแผนที่กำหนด</c:v>
                </c:pt>
              </c:strCache>
            </c:strRef>
          </c:tx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'7.4 (12)'!$D$25:$F$25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(12)'!$D$26:$F$26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C-4D8F-9A48-13DF369264BB}"/>
            </c:ext>
          </c:extLst>
        </c:ser>
        <c:ser>
          <c:idx val="1"/>
          <c:order val="1"/>
          <c:tx>
            <c:strRef>
              <c:f>'7.4 (12)'!$C$27</c:f>
              <c:strCache>
                <c:ptCount val="1"/>
                <c:pt idx="0">
                  <c:v>-การรายงานตามแผนที่กำหนด</c:v>
                </c:pt>
              </c:strCache>
            </c:strRef>
          </c:tx>
          <c:spPr>
            <a:solidFill>
              <a:schemeClr val="accent2">
                <a:alpha val="70000"/>
              </a:schemeClr>
            </a:solidFill>
            <a:ln>
              <a:noFill/>
            </a:ln>
            <a:effectLst/>
          </c:spPr>
          <c:invertIfNegative val="0"/>
          <c:cat>
            <c:strRef>
              <c:f>'7.4 (12)'!$D$25:$F$25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'7.4 (12)'!$D$27:$F$27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DC-4D8F-9A48-13DF36926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690003680"/>
        <c:axId val="689999416"/>
      </c:barChart>
      <c:catAx>
        <c:axId val="690003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layout>
            <c:manualLayout>
              <c:xMode val="edge"/>
              <c:yMode val="edge"/>
              <c:x val="0.38697243911171464"/>
              <c:y val="0.80165356560865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99416"/>
        <c:crosses val="autoZero"/>
        <c:auto val="1"/>
        <c:lblAlgn val="ctr"/>
        <c:lblOffset val="100"/>
        <c:noMultiLvlLbl val="0"/>
      </c:catAx>
      <c:valAx>
        <c:axId val="689999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900036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7.4 ข้อ (13) ผลลัพธ์ด้านความรับผิดชอบต่อสังคมและการสนับสนุนชุมชน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'7.4 (13)'!$E$35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(13)'!$E$36:$E$39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6-447F-AD9F-9D4F6BC86023}"/>
            </c:ext>
          </c:extLst>
        </c:ser>
        <c:ser>
          <c:idx val="1"/>
          <c:order val="1"/>
          <c:tx>
            <c:strRef>
              <c:f>'7.4 (13)'!$F$35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(13)'!$F$36:$F$39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76-447F-AD9F-9D4F6BC86023}"/>
            </c:ext>
          </c:extLst>
        </c:ser>
        <c:ser>
          <c:idx val="2"/>
          <c:order val="2"/>
          <c:tx>
            <c:strRef>
              <c:f>'7.4 (13)'!$G$35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  <a:sp3d/>
          </c:spPr>
          <c:invertIfNegative val="0"/>
          <c:cat>
            <c:strRef>
              <c:f>'7.4 (13)'!$C$36:$D$39</c:f>
              <c:strCache>
                <c:ptCount val="4"/>
                <c:pt idx="0">
                  <c:v>กิจกรรมเทิดพระเกียรติ/บำเพ็ญประโยชน์</c:v>
                </c:pt>
                <c:pt idx="1">
                  <c:v>โครงการจิตอาสา</c:v>
                </c:pt>
                <c:pt idx="2">
                  <c:v>สนับสนุนการฝึกต่าง ๆ</c:v>
                </c:pt>
                <c:pt idx="3">
                  <c:v>ประชุมวิชาการ</c:v>
                </c:pt>
              </c:strCache>
            </c:strRef>
          </c:cat>
          <c:val>
            <c:numRef>
              <c:f>'7.4 (13)'!$G$36:$G$39</c:f>
              <c:numCache>
                <c:formatCode>General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76-447F-AD9F-9D4F6BC8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9916760"/>
        <c:axId val="689913480"/>
        <c:axId val="0"/>
      </c:bar3DChart>
      <c:catAx>
        <c:axId val="6899167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3480"/>
        <c:crosses val="autoZero"/>
        <c:auto val="1"/>
        <c:lblAlgn val="ctr"/>
        <c:lblOffset val="100"/>
        <c:noMultiLvlLbl val="0"/>
      </c:catAx>
      <c:valAx>
        <c:axId val="689913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91676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(15) ผลลัพธ์ด้านการเติบโตและขีดความสามารถในการแข่งขัน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'7.5(14,15)'!$D$63</c:f>
              <c:strCache>
                <c:ptCount val="1"/>
                <c:pt idx="0">
                  <c:v>งป.59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'7.5(14,15)'!$D$64:$D$67</c:f>
              <c:numCache>
                <c:formatCode>General</c:formatCode>
                <c:ptCount val="4"/>
                <c:pt idx="0">
                  <c:v>0</c:v>
                </c:pt>
                <c:pt idx="1">
                  <c:v>13.69</c:v>
                </c:pt>
                <c:pt idx="2">
                  <c:v>-5.49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0-47C4-B465-849C76F748AD}"/>
            </c:ext>
          </c:extLst>
        </c:ser>
        <c:ser>
          <c:idx val="1"/>
          <c:order val="1"/>
          <c:tx>
            <c:strRef>
              <c:f>'7.5(14,15)'!$E$63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'7.5(14,15)'!$E$64:$E$67</c:f>
              <c:numCache>
                <c:formatCode>General</c:formatCode>
                <c:ptCount val="4"/>
                <c:pt idx="0">
                  <c:v>0</c:v>
                </c:pt>
                <c:pt idx="1">
                  <c:v>-1.53</c:v>
                </c:pt>
                <c:pt idx="2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0-47C4-B465-849C76F748AD}"/>
            </c:ext>
          </c:extLst>
        </c:ser>
        <c:ser>
          <c:idx val="2"/>
          <c:order val="2"/>
          <c:tx>
            <c:strRef>
              <c:f>'7.5(14,15)'!$F$63</c:f>
              <c:strCache>
                <c:ptCount val="1"/>
                <c:pt idx="0">
                  <c:v>งป.61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'7.5(14,15)'!$C$64:$C$67</c:f>
              <c:strCache>
                <c:ptCount val="3"/>
                <c:pt idx="0">
                  <c:v>การเติบโต</c:v>
                </c:pt>
                <c:pt idx="1">
                  <c:v>จำนวน นรจ.ที่รับเพิ่มขึ้น</c:v>
                </c:pt>
                <c:pt idx="2">
                  <c:v>จำนวน นศ.วทร.ที่รับเพิ่มขึ้น</c:v>
                </c:pt>
              </c:strCache>
            </c:strRef>
          </c:cat>
          <c:val>
            <c:numRef>
              <c:f>'7.5(14,15)'!$F$64:$F$67</c:f>
              <c:numCache>
                <c:formatCode>General</c:formatCode>
                <c:ptCount val="4"/>
                <c:pt idx="0">
                  <c:v>0</c:v>
                </c:pt>
                <c:pt idx="1">
                  <c:v>3.94</c:v>
                </c:pt>
                <c:pt idx="2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B0-47C4-B465-849C76F748A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89879368"/>
        <c:axId val="689875104"/>
      </c:barChart>
      <c:catAx>
        <c:axId val="6898793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5104"/>
        <c:crosses val="autoZero"/>
        <c:auto val="1"/>
        <c:lblAlgn val="ctr"/>
        <c:lblOffset val="100"/>
        <c:noMultiLvlLbl val="0"/>
      </c:catAx>
      <c:valAx>
        <c:axId val="689875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89879368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7.5 ข้อ (14) ผลลัพธ์ด้านงบประมาณและการเงิน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'7.5(14,15)'!$C$19</c:f>
              <c:strCache>
                <c:ptCount val="1"/>
                <c:pt idx="0">
                  <c:v>การบริหารการเงิน/งบประมาณ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'7.5(14,15)'!$D$19:$F$19</c:f>
              <c:numCache>
                <c:formatCode>General</c:formatCode>
                <c:ptCount val="3"/>
                <c:pt idx="1">
                  <c:v>141.37</c:v>
                </c:pt>
                <c:pt idx="2">
                  <c:v>99.68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E3-489F-84B7-2EA0108885C0}"/>
            </c:ext>
          </c:extLst>
        </c:ser>
        <c:ser>
          <c:idx val="1"/>
          <c:order val="1"/>
          <c:tx>
            <c:strRef>
              <c:f>'7.5(14,15)'!$C$20</c:f>
              <c:strCache>
                <c:ptCount val="1"/>
                <c:pt idx="0">
                  <c:v>กองทุนกู้ยืมเงิน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'7.5(14,15)'!$D$18:$F$18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'7.5(14,15)'!$D$20:$F$20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E3-489F-84B7-2EA0108885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600149280"/>
        <c:axId val="600148296"/>
        <c:axId val="0"/>
      </c:bar3DChart>
      <c:catAx>
        <c:axId val="6001492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8296"/>
        <c:crosses val="autoZero"/>
        <c:auto val="1"/>
        <c:lblAlgn val="ctr"/>
        <c:lblOffset val="100"/>
        <c:noMultiLvlLbl val="0"/>
      </c:catAx>
      <c:valAx>
        <c:axId val="600148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600149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7.6 ข้อ (16) ผลลัพธ์ด้านประสิทธิผลและประสิทธิภาพของกระบวนการ</a:t>
            </a:r>
          </a:p>
          <a:p>
            <a:pPr>
              <a:defRPr sz="1400" b="1"/>
            </a:pPr>
            <a:r>
              <a:rPr lang="th-TH" sz="1400" b="1" u="sng">
                <a:solidFill>
                  <a:srgbClr val="0000FF"/>
                </a:solidFill>
              </a:rPr>
              <a:t>(การบรรลุตามตัวชี้วัด)</a:t>
            </a:r>
          </a:p>
        </c:rich>
      </c:tx>
      <c:layout>
        <c:manualLayout>
          <c:xMode val="edge"/>
          <c:yMode val="edge"/>
          <c:x val="0.17574860242973525"/>
          <c:y val="1.966568338249754E-2"/>
        </c:manualLayout>
      </c:layout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'7.6(16)'!$C$34:$D$34</c:f>
              <c:strCache>
                <c:ptCount val="2"/>
                <c:pt idx="0">
                  <c:v>กระบวนการหลัก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'7.6(16)'!$E$34:$G$34</c:f>
              <c:numCache>
                <c:formatCode>General</c:formatCode>
                <c:ptCount val="3"/>
                <c:pt idx="0">
                  <c:v>82.52</c:v>
                </c:pt>
                <c:pt idx="2">
                  <c:v>87.91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5F-4139-A7CA-4BAFBF8D8785}"/>
            </c:ext>
          </c:extLst>
        </c:ser>
        <c:ser>
          <c:idx val="1"/>
          <c:order val="1"/>
          <c:tx>
            <c:strRef>
              <c:f>'7.6(16)'!$C$35:$D$35</c:f>
              <c:strCache>
                <c:ptCount val="2"/>
                <c:pt idx="0">
                  <c:v>กระบวนการสนับสนุน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'7.6(16)'!$E$35:$G$35</c:f>
              <c:numCache>
                <c:formatCode>General</c:formatCode>
                <c:ptCount val="3"/>
                <c:pt idx="0">
                  <c:v>87.8</c:v>
                </c:pt>
                <c:pt idx="2">
                  <c:v>81.819999999999993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5F-4139-A7CA-4BAFBF8D8785}"/>
            </c:ext>
          </c:extLst>
        </c:ser>
        <c:ser>
          <c:idx val="2"/>
          <c:order val="2"/>
          <c:tx>
            <c:strRef>
              <c:f>'7.6(16)'!$C$36:$D$36</c:f>
              <c:strCache>
                <c:ptCount val="2"/>
                <c:pt idx="0">
                  <c:v>รวม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'7.6(16)'!$E$33:$G$33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'7.6(16)'!$E$36:$G$36</c:f>
              <c:numCache>
                <c:formatCode>General</c:formatCode>
                <c:ptCount val="3"/>
                <c:pt idx="0">
                  <c:v>86.92</c:v>
                </c:pt>
                <c:pt idx="2">
                  <c:v>85.93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A5F-4139-A7CA-4BAFBF8D878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22129144"/>
        <c:axId val="522127832"/>
        <c:axId val="0"/>
      </c:bar3DChart>
      <c:catAx>
        <c:axId val="5221291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7832"/>
        <c:crosses val="autoZero"/>
        <c:auto val="1"/>
        <c:lblAlgn val="ctr"/>
        <c:lblOffset val="100"/>
        <c:noMultiLvlLbl val="0"/>
      </c:catAx>
      <c:valAx>
        <c:axId val="52212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ร้อยละของการบรรลุตามตัวชี้วัด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522129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7.6 ข้อ (16) ผลลัพธ์ด้านประสิทธิผลและประสิทธิภาพกระบวนการ </a:t>
            </a:r>
            <a:r>
              <a:rPr lang="th-TH" sz="1600" b="1" u="sng">
                <a:solidFill>
                  <a:srgbClr val="0000FF"/>
                </a:solidFill>
              </a:rPr>
              <a:t>(การพัฒนานวัตกรรมและการปรับปรุง)</a:t>
            </a:r>
          </a:p>
        </c:rich>
      </c:tx>
      <c:overlay val="0"/>
      <c:spPr>
        <a:noFill/>
        <a:ln>
          <a:solidFill>
            <a:schemeClr val="accent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'7.6(16)'!$K$35</c:f>
              <c:strCache>
                <c:ptCount val="1"/>
                <c:pt idx="0">
                  <c:v>หน่วยที่จัดทำ BP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'7.6(16)'!$L$34:$O$34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'7.6(16)'!$L$35:$O$35</c:f>
              <c:numCache>
                <c:formatCode>0</c:formatCode>
                <c:ptCount val="4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81-4D07-9E1D-4A521AA68CF3}"/>
            </c:ext>
          </c:extLst>
        </c:ser>
        <c:ser>
          <c:idx val="1"/>
          <c:order val="1"/>
          <c:tx>
            <c:strRef>
              <c:f>'7.6(16)'!$K$36</c:f>
              <c:strCache>
                <c:ptCount val="1"/>
                <c:pt idx="0">
                  <c:v>กระบวนการที่ปรับปรุง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'7.6(16)'!$L$34:$O$34</c:f>
              <c:strCache>
                <c:ptCount val="4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  <c:pt idx="3">
                  <c:v>งป.61</c:v>
                </c:pt>
              </c:strCache>
            </c:strRef>
          </c:cat>
          <c:val>
            <c:numRef>
              <c:f>'7.6(16)'!$L$36:$O$36</c:f>
              <c:numCache>
                <c:formatCode>0</c:formatCode>
                <c:ptCount val="4"/>
                <c:pt idx="2">
                  <c:v>100</c:v>
                </c:pt>
                <c:pt idx="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81-4D07-9E1D-4A521AA68C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1538488"/>
        <c:axId val="431533896"/>
        <c:axId val="0"/>
      </c:bar3DChart>
      <c:catAx>
        <c:axId val="431538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1533896"/>
        <c:crosses val="autoZero"/>
        <c:auto val="1"/>
        <c:lblAlgn val="ctr"/>
        <c:lblOffset val="100"/>
        <c:noMultiLvlLbl val="0"/>
      </c:catAx>
      <c:valAx>
        <c:axId val="431533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ร้อยละความสำเร็จ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1538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400" b="1"/>
              <a:t>7.6 (ข้อ 17) ผลลัพธ์ด้านการเตียมความพร้อมต่อภาวะฉุกเฉิน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'7.6(17)'!$C$35</c:f>
              <c:strCache>
                <c:ptCount val="1"/>
                <c:pt idx="0">
                  <c:v>ด้านการเตรียมพร้อมต่อภาวะฉุกเฉิน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'7.6(17)'!$D$35:$F$35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9-4C75-B928-83F20B58E815}"/>
            </c:ext>
          </c:extLst>
        </c:ser>
        <c:ser>
          <c:idx val="1"/>
          <c:order val="1"/>
          <c:tx>
            <c:strRef>
              <c:f>'7.6(17)'!$C$36</c:f>
              <c:strCache>
                <c:ptCount val="1"/>
                <c:pt idx="0">
                  <c:v>ด้านความปลอดภัย (ซ้อมดับเพลิง)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'7.6(17)'!$D$36:$F$36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79-4C75-B928-83F20B58E815}"/>
            </c:ext>
          </c:extLst>
        </c:ser>
        <c:ser>
          <c:idx val="2"/>
          <c:order val="2"/>
          <c:tx>
            <c:strRef>
              <c:f>'7.6(17)'!$C$37</c:f>
              <c:strCache>
                <c:ptCount val="1"/>
                <c:pt idx="0">
                  <c:v>ด้านความปลอดภัย (อุบัติเหตุ)</c:v>
                </c:pt>
              </c:strCache>
            </c:strRef>
          </c:tx>
          <c:spPr>
            <a:solidFill>
              <a:srgbClr val="4B87FF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'7.6(17)'!$D$34:$F$34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'7.6(17)'!$D$37:$F$37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79-4C75-B928-83F20B58E81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36461776"/>
        <c:axId val="436462432"/>
        <c:axId val="0"/>
      </c:bar3DChart>
      <c:catAx>
        <c:axId val="436461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2432"/>
        <c:crosses val="autoZero"/>
        <c:auto val="1"/>
        <c:lblAlgn val="ctr"/>
        <c:lblOffset val="100"/>
        <c:noMultiLvlLbl val="0"/>
      </c:catAx>
      <c:valAx>
        <c:axId val="43646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จำนวนครั้ง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4364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4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/>
              <a:t>(</a:t>
            </a:r>
            <a:r>
              <a:rPr lang="th-TH" b="1">
                <a:solidFill>
                  <a:srgbClr val="0000FF"/>
                </a:solidFill>
              </a:rPr>
              <a:t>การผลิตกำลังพล)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'7.6(18)'!$C$73</c:f>
              <c:strCache>
                <c:ptCount val="1"/>
                <c:pt idx="0">
                  <c:v>-ทหารกองปะจำการ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'7.6(18)'!$D$73:$F$73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D0-4CFD-B0D5-7F5B3E095D12}"/>
            </c:ext>
          </c:extLst>
        </c:ser>
        <c:ser>
          <c:idx val="1"/>
          <c:order val="1"/>
          <c:tx>
            <c:strRef>
              <c:f>'7.6(18)'!$C$74</c:f>
              <c:strCache>
                <c:ptCount val="1"/>
                <c:pt idx="0">
                  <c:v>-นรจ.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'7.6(18)'!$D$74:$F$74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0-4CFD-B0D5-7F5B3E095D12}"/>
            </c:ext>
          </c:extLst>
        </c:ser>
        <c:ser>
          <c:idx val="2"/>
          <c:order val="2"/>
          <c:tx>
            <c:strRef>
              <c:f>'7.6(18)'!$C$75</c:f>
              <c:strCache>
                <c:ptCount val="1"/>
                <c:pt idx="0">
                  <c:v>รวม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'7.6(18)'!$D$72:$F$72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'7.6(18)'!$D$75:$F$75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0-4CFD-B0D5-7F5B3E095D1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0176703"/>
        <c:axId val="347766511"/>
      </c:barChart>
      <c:catAx>
        <c:axId val="35017670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1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47766511"/>
        <c:crosses val="autoZero"/>
        <c:auto val="1"/>
        <c:lblAlgn val="ctr"/>
        <c:lblOffset val="100"/>
        <c:noMultiLvlLbl val="0"/>
      </c:catAx>
      <c:valAx>
        <c:axId val="347766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017670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'7.6(18)'!$J$72</c:f>
              <c:strCache>
                <c:ptCount val="1"/>
                <c:pt idx="0">
                  <c:v>งป.58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lumMod val="110000"/>
                    <a:satMod val="105000"/>
                    <a:tint val="67000"/>
                  </a:schemeClr>
                </a:gs>
                <a:gs pos="50000">
                  <a:schemeClr val="accent1">
                    <a:lumMod val="105000"/>
                    <a:satMod val="103000"/>
                    <a:tint val="73000"/>
                  </a:schemeClr>
                </a:gs>
                <a:gs pos="100000">
                  <a:schemeClr val="accent1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'7.6(18)'!$J$73:$J$80</c:f>
              <c:numCache>
                <c:formatCode>General</c:formatCode>
                <c:ptCount val="8"/>
                <c:pt idx="0">
                  <c:v>4</c:v>
                </c:pt>
                <c:pt idx="2">
                  <c:v>4</c:v>
                </c:pt>
                <c:pt idx="4">
                  <c:v>4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69-45EA-8DA6-E7086B7C0B10}"/>
            </c:ext>
          </c:extLst>
        </c:ser>
        <c:ser>
          <c:idx val="1"/>
          <c:order val="1"/>
          <c:tx>
            <c:strRef>
              <c:f>'7.6(18)'!$K$72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'7.6(18)'!$K$73:$K$80</c:f>
              <c:numCache>
                <c:formatCode>General</c:formatCode>
                <c:ptCount val="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69-45EA-8DA6-E7086B7C0B10}"/>
            </c:ext>
          </c:extLst>
        </c:ser>
        <c:ser>
          <c:idx val="2"/>
          <c:order val="2"/>
          <c:tx>
            <c:strRef>
              <c:f>'7.6(18)'!$L$72</c:f>
              <c:strCache>
                <c:ptCount val="1"/>
                <c:pt idx="0">
                  <c:v>งป.60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lumMod val="110000"/>
                    <a:satMod val="105000"/>
                    <a:tint val="67000"/>
                  </a:schemeClr>
                </a:gs>
                <a:gs pos="50000">
                  <a:schemeClr val="accent3">
                    <a:lumMod val="105000"/>
                    <a:satMod val="103000"/>
                    <a:tint val="73000"/>
                  </a:schemeClr>
                </a:gs>
                <a:gs pos="100000">
                  <a:schemeClr val="accent3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'7.6(18)'!$H$73:$I$80</c:f>
              <c:strCache>
                <c:ptCount val="8"/>
                <c:pt idx="0">
                  <c:v>-ข้าราชการ กห.พลเรือน</c:v>
                </c:pt>
                <c:pt idx="1">
                  <c:v>-พจน.และ นพจ.รร.พจ.ฯ</c:v>
                </c:pt>
                <c:pt idx="2">
                  <c:v>-นทน.รร.ชต.ฯ</c:v>
                </c:pt>
                <c:pt idx="3">
                  <c:v>-นทน.สธ.ทร.</c:v>
                </c:pt>
                <c:pt idx="4">
                  <c:v>-นทน.อส.</c:v>
                </c:pt>
                <c:pt idx="5">
                  <c:v>-นศ.วทร.</c:v>
                </c:pt>
                <c:pt idx="6">
                  <c:v>-ผู้อบรมภาษา ตปท.</c:v>
                </c:pt>
                <c:pt idx="7">
                  <c:v>รวม</c:v>
                </c:pt>
              </c:strCache>
            </c:strRef>
          </c:cat>
          <c:val>
            <c:numRef>
              <c:f>'7.6(18)'!$L$73:$L$80</c:f>
              <c:numCache>
                <c:formatCode>General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9-45EA-8DA6-E7086B7C0B1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377243887"/>
        <c:axId val="192514367"/>
      </c:barChart>
      <c:catAx>
        <c:axId val="377243887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514367"/>
        <c:crosses val="autoZero"/>
        <c:auto val="1"/>
        <c:lblAlgn val="ctr"/>
        <c:lblOffset val="100"/>
        <c:noMultiLvlLbl val="0"/>
      </c:catAx>
      <c:valAx>
        <c:axId val="1925143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77243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2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 spc="0" baseline="0"/>
              <a:t>7.1 ข้อ (1) ผลลัพธ์ด้านการบริการตามพันธกิจของ ยศ.ทร.</a:t>
            </a:r>
          </a:p>
          <a:p>
            <a:pPr>
              <a:defRPr sz="1600" b="1" spc="0"/>
            </a:pPr>
            <a:r>
              <a:rPr lang="th-TH" sz="1600" b="1" u="sng" spc="0" baseline="0">
                <a:solidFill>
                  <a:srgbClr val="0000FF"/>
                </a:solidFill>
              </a:rPr>
              <a:t>(4 ด้าน)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(1)'!$E$165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(1)'!$E$166:$E$169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D-4461-B3B8-6C2857E9C9B0}"/>
            </c:ext>
          </c:extLst>
        </c:ser>
        <c:ser>
          <c:idx val="1"/>
          <c:order val="1"/>
          <c:tx>
            <c:strRef>
              <c:f>'7.1 (1)'!$F$165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(1)'!$F$166:$F$169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D-4461-B3B8-6C2857E9C9B0}"/>
            </c:ext>
          </c:extLst>
        </c:ser>
        <c:ser>
          <c:idx val="2"/>
          <c:order val="2"/>
          <c:tx>
            <c:strRef>
              <c:f>'7.1 (1)'!$G$165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(1)'!$D$166:$D$169</c:f>
              <c:strCache>
                <c:ptCount val="4"/>
                <c:pt idx="0">
                  <c:v>การพัฒนาภาษา ตปท.</c:v>
                </c:pt>
                <c:pt idx="1">
                  <c:v>ด้านส่งกำลังบำรุง</c:v>
                </c:pt>
                <c:pt idx="2">
                  <c:v>ด้านอนุศาสนาจารย์</c:v>
                </c:pt>
                <c:pt idx="3">
                  <c:v>ด้านประวัติศาสตร์</c:v>
                </c:pt>
              </c:strCache>
            </c:strRef>
          </c:cat>
          <c:val>
            <c:numRef>
              <c:f>'7.1 (1)'!$G$166:$G$169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D-4461-B3B8-6C2857E9C9B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715952"/>
        <c:axId val="332147568"/>
      </c:barChart>
      <c:catAx>
        <c:axId val="1257159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32147568"/>
        <c:crosses val="autoZero"/>
        <c:auto val="1"/>
        <c:lblAlgn val="ctr"/>
        <c:lblOffset val="100"/>
        <c:noMultiLvlLbl val="0"/>
      </c:catAx>
      <c:valAx>
        <c:axId val="332147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1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7159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baseline="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 orientation="portrait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b="1"/>
              <a:t>7.6 ข้อ (18) ผลลัพธ์ด้านการจัดการห่วงโซ่อุปทาน </a:t>
            </a:r>
          </a:p>
          <a:p>
            <a:pPr>
              <a:defRPr b="1"/>
            </a:pPr>
            <a:r>
              <a:rPr lang="th-TH" b="1">
                <a:solidFill>
                  <a:srgbClr val="0000FF"/>
                </a:solidFill>
              </a:rPr>
              <a:t>(การบริการอื่น ๆ)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sideWall>
    <c:backWall>
      <c:thickness val="0"/>
      <c:spPr>
        <a:noFill/>
        <a:ln>
          <a:solidFill>
            <a:srgbClr val="0000FF"/>
          </a:solidFill>
        </a:ln>
        <a:effectLst/>
        <a:sp3d>
          <a:contourClr>
            <a:srgbClr val="0000FF"/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'7.6(18)'!$C$91</c:f>
              <c:strCache>
                <c:ptCount val="1"/>
                <c:pt idx="0">
                  <c:v>ด้านส่งกำลังบำรุง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'7.6(18)'!$D$91:$F$91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9F-4EAA-A06B-6A9AAE5C3D95}"/>
            </c:ext>
          </c:extLst>
        </c:ser>
        <c:ser>
          <c:idx val="1"/>
          <c:order val="1"/>
          <c:tx>
            <c:strRef>
              <c:f>'7.6(18)'!$C$92</c:f>
              <c:strCache>
                <c:ptCount val="1"/>
                <c:pt idx="0">
                  <c:v>ด้านอนุศาสนาจารย์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'7.6(18)'!$D$92:$F$92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9F-4EAA-A06B-6A9AAE5C3D95}"/>
            </c:ext>
          </c:extLst>
        </c:ser>
        <c:ser>
          <c:idx val="2"/>
          <c:order val="2"/>
          <c:tx>
            <c:strRef>
              <c:f>'7.6(18)'!$C$93</c:f>
              <c:strCache>
                <c:ptCount val="1"/>
                <c:pt idx="0">
                  <c:v>ด้านประวัติศาสตร์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'7.6(18)'!$D$90:$F$90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'7.6(18)'!$D$93:$F$93</c:f>
              <c:numCache>
                <c:formatCode>General</c:formatCode>
                <c:ptCount val="3"/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9F-4EAA-A06B-6A9AAE5C3D9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50172543"/>
        <c:axId val="192491039"/>
        <c:axId val="0"/>
      </c:bar3DChart>
      <c:catAx>
        <c:axId val="35017254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92491039"/>
        <c:crosses val="autoZero"/>
        <c:auto val="1"/>
        <c:lblAlgn val="ctr"/>
        <c:lblOffset val="100"/>
        <c:noMultiLvlLbl val="0"/>
      </c:catAx>
      <c:valAx>
        <c:axId val="192491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501725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aseline="0"/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/>
            </a:pPr>
            <a:r>
              <a:rPr lang="th-TH" sz="1600" u="sng" baseline="0">
                <a:solidFill>
                  <a:srgbClr val="0000FF"/>
                </a:solidFill>
              </a:rPr>
              <a:t>(การศึกษาวิเคราะห์ยุทธศาสตร์)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(1)'!$K$166</c:f>
              <c:strCache>
                <c:ptCount val="1"/>
                <c:pt idx="0">
                  <c:v>ศึกษาวิเคราะห์ยุทธศาสตร์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A1-4120-B771-7E0DA35D710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15A1-4120-B771-7E0DA35D71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(1)'!$L$165:$N$165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(1)'!$L$166:$N$166</c:f>
              <c:numCache>
                <c:formatCode>General</c:formatCode>
                <c:ptCount val="3"/>
                <c:pt idx="0">
                  <c:v>7</c:v>
                </c:pt>
                <c:pt idx="1">
                  <c:v>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A1-4120-B771-7E0DA35D710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11658064"/>
        <c:axId val="319213216"/>
      </c:barChart>
      <c:catAx>
        <c:axId val="211658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319213216"/>
        <c:crosses val="autoZero"/>
        <c:auto val="1"/>
        <c:lblAlgn val="ctr"/>
        <c:lblOffset val="100"/>
        <c:noMultiLvlLbl val="0"/>
      </c:catAx>
      <c:valAx>
        <c:axId val="319213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 b="0"/>
                  <a:t>จำนวนผลงาน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1658064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 b="1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ข้อ (1) ผลลัพธ์ด้านการผลิตและการบริการตามพันธกิจของ ยศ.ทร.</a:t>
            </a:r>
          </a:p>
          <a:p>
            <a:pPr>
              <a:defRPr sz="1600" b="1"/>
            </a:pPr>
            <a:r>
              <a:rPr lang="th-TH" sz="1600" b="1" u="sng">
                <a:solidFill>
                  <a:srgbClr val="0000FF"/>
                </a:solidFill>
              </a:rPr>
              <a:t>(การบริการภาษา ตปท.)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'7.1 (1)'!$K$169</c:f>
              <c:strCache>
                <c:ptCount val="1"/>
                <c:pt idx="0">
                  <c:v>ผู้อบรมภาษา ปตท.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3EC-4A5C-BDFC-CE46317A4D6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33EC-4A5C-BDFC-CE46317A4D6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'7.1 (1)'!$L$168:$N$168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(1)'!$L$169:$N$169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C-4A5C-BDFC-CE46317A4D6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86959376"/>
        <c:axId val="287845600"/>
        <c:axId val="0"/>
      </c:bar3DChart>
      <c:catAx>
        <c:axId val="2869593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  <a:p>
                <a:pPr>
                  <a:defRPr sz="1200"/>
                </a:pPr>
                <a:endParaRPr lang="th-TH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45600"/>
        <c:crosses val="autoZero"/>
        <c:auto val="1"/>
        <c:lblAlgn val="ctr"/>
        <c:lblOffset val="100"/>
        <c:noMultiLvlLbl val="0"/>
      </c:catAx>
      <c:valAx>
        <c:axId val="28784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ระดับความพึงพอใจ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6959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ข้อ (1) ผลลัพธ์ด้านการผลิตและการบริการตามพันธกิจของ</a:t>
            </a:r>
            <a:r>
              <a:rPr lang="th-TH" sz="1600" b="1" baseline="0"/>
              <a:t> ยศ.ทร. </a:t>
            </a:r>
          </a:p>
          <a:p>
            <a:pPr>
              <a:defRPr sz="1600" b="1"/>
            </a:pPr>
            <a:r>
              <a:rPr lang="th-TH" sz="1600" b="1" u="sng" baseline="0">
                <a:solidFill>
                  <a:srgbClr val="0000FF"/>
                </a:solidFill>
              </a:rPr>
              <a:t>(การพัฒนากำลังพล)</a:t>
            </a:r>
            <a:endParaRPr lang="th-TH" sz="1600" b="1" u="sng">
              <a:solidFill>
                <a:srgbClr val="0000FF"/>
              </a:solidFill>
            </a:endParaRP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(1)'!$D$130</c:f>
              <c:strCache>
                <c:ptCount val="1"/>
                <c:pt idx="0">
                  <c:v>งป.58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(1)'!$D$131:$D$137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1D-4A0A-90C2-4E869F0E1FB0}"/>
            </c:ext>
          </c:extLst>
        </c:ser>
        <c:ser>
          <c:idx val="1"/>
          <c:order val="1"/>
          <c:tx>
            <c:strRef>
              <c:f>'7.1 (1)'!$E$130</c:f>
              <c:strCache>
                <c:ptCount val="1"/>
                <c:pt idx="0">
                  <c:v>งป.59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(1)'!$E$131:$E$137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1D-4A0A-90C2-4E869F0E1FB0}"/>
            </c:ext>
          </c:extLst>
        </c:ser>
        <c:ser>
          <c:idx val="2"/>
          <c:order val="2"/>
          <c:tx>
            <c:strRef>
              <c:f>'7.1 (1)'!$F$130</c:f>
              <c:strCache>
                <c:ptCount val="1"/>
                <c:pt idx="0">
                  <c:v>งป.60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(1)'!$F$131:$F$137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1D-4A0A-90C2-4E869F0E1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211655152"/>
        <c:axId val="287809744"/>
      </c:barChart>
      <c:catAx>
        <c:axId val="2116551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87809744"/>
        <c:crosses val="autoZero"/>
        <c:auto val="1"/>
        <c:lblAlgn val="ctr"/>
        <c:lblOffset val="100"/>
        <c:noMultiLvlLbl val="0"/>
      </c:catAx>
      <c:valAx>
        <c:axId val="287809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 b="0"/>
                  <a:t>ร้อยละจำนวนผู้สำเร็จการศึกษา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11655152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layout>
        <c:manualLayout>
          <c:xMode val="edge"/>
          <c:yMode val="edge"/>
          <c:x val="0.42176316049079371"/>
          <c:y val="0.91902227363104827"/>
          <c:w val="0.24338914551099197"/>
          <c:h val="6.2732427458005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500" b="1"/>
              <a:t>7.1 ข้อ (1) ผลลัพธ์ด้านการผลิตและการบริการตามพันธกิจของ ยศ.ทร. </a:t>
            </a:r>
            <a:r>
              <a:rPr lang="th-TH" sz="1500" b="1" u="sng">
                <a:solidFill>
                  <a:srgbClr val="0000FF"/>
                </a:solidFill>
              </a:rPr>
              <a:t>(การพัฒนากำลังพล)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'7.1 (1)'!$D$130</c:f>
              <c:strCache>
                <c:ptCount val="1"/>
                <c:pt idx="0">
                  <c:v>งป.58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(1)'!$D$131:$D$137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50-48F7-BBD2-BB59BDD2EB81}"/>
            </c:ext>
          </c:extLst>
        </c:ser>
        <c:ser>
          <c:idx val="1"/>
          <c:order val="1"/>
          <c:tx>
            <c:strRef>
              <c:f>'7.1 (1)'!$E$130</c:f>
              <c:strCache>
                <c:ptCount val="1"/>
                <c:pt idx="0">
                  <c:v>งป.59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(1)'!$E$131:$E$137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50-48F7-BBD2-BB59BDD2EB81}"/>
            </c:ext>
          </c:extLst>
        </c:ser>
        <c:ser>
          <c:idx val="2"/>
          <c:order val="2"/>
          <c:tx>
            <c:strRef>
              <c:f>'7.1 (1)'!$F$130</c:f>
              <c:strCache>
                <c:ptCount val="1"/>
                <c:pt idx="0">
                  <c:v>งป.60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'7.1 (1)'!$C$131:$C$137</c:f>
              <c:strCache>
                <c:ptCount val="7"/>
                <c:pt idx="0">
                  <c:v>-นศ.วทร.</c:v>
                </c:pt>
                <c:pt idx="1">
                  <c:v>-นทน.สธ.ทร.</c:v>
                </c:pt>
                <c:pt idx="2">
                  <c:v>-นทน.อส.</c:v>
                </c:pt>
                <c:pt idx="3">
                  <c:v>-นทน.รร.ชต.</c:v>
                </c:pt>
                <c:pt idx="4">
                  <c:v>-นพจ.</c:v>
                </c:pt>
                <c:pt idx="5">
                  <c:v>-พจน.</c:v>
                </c:pt>
                <c:pt idx="6">
                  <c:v>-ข้าราชการ กห.</c:v>
                </c:pt>
              </c:strCache>
            </c:strRef>
          </c:cat>
          <c:val>
            <c:numRef>
              <c:f>'7.1 (1)'!$F$131:$F$137</c:f>
              <c:numCache>
                <c:formatCode>General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98.92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B50-48F7-BBD2-BB59BDD2E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40080"/>
        <c:axId val="209544320"/>
      </c:lineChart>
      <c:catAx>
        <c:axId val="125740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209544320"/>
        <c:crosses val="autoZero"/>
        <c:auto val="1"/>
        <c:lblAlgn val="ctr"/>
        <c:lblOffset val="100"/>
        <c:noMultiLvlLbl val="0"/>
      </c:catAx>
      <c:valAx>
        <c:axId val="209544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400"/>
                  <a:t>จำนวนผู้สำเร็จการศึกษา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125740080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 sz="16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r>
              <a:rPr lang="th-TH" sz="1600" b="1"/>
              <a:t>7.1 (ข้อ 2) ผลลัพธ์ด้านการนำยุทธศาสตร์ไปสู่การปฏิบัติ</a:t>
            </a:r>
          </a:p>
          <a:p>
            <a:pPr>
              <a:defRPr sz="1600" b="1"/>
            </a:pPr>
            <a:r>
              <a:rPr lang="th-TH" sz="1600" b="1">
                <a:solidFill>
                  <a:srgbClr val="0000FF"/>
                </a:solidFill>
              </a:rPr>
              <a:t>(</a:t>
            </a:r>
            <a:r>
              <a:rPr lang="th-TH" sz="1600" b="1" u="sng">
                <a:solidFill>
                  <a:srgbClr val="0000FF"/>
                </a:solidFill>
              </a:rPr>
              <a:t>ตัวชี้วัดที่ 1-3 ความสำเร็จของการจัดกิจกรรม)</a:t>
            </a:r>
          </a:p>
        </c:rich>
      </c:tx>
      <c:overlay val="0"/>
      <c:spPr>
        <a:noFill/>
        <a:ln>
          <a:solidFill>
            <a:srgbClr val="0000FF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'7.1 (2)'!$C$96:$D$96</c:f>
              <c:strCache>
                <c:ptCount val="2"/>
                <c:pt idx="0">
                  <c:v>กิจกรรมเทิดพระเกียรติ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(2)'!$E$96:$G$96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AB-459B-8538-7BD86569072A}"/>
            </c:ext>
          </c:extLst>
        </c:ser>
        <c:ser>
          <c:idx val="1"/>
          <c:order val="1"/>
          <c:tx>
            <c:strRef>
              <c:f>'7.1 (2)'!$C$97:$D$97</c:f>
              <c:strCache>
                <c:ptCount val="2"/>
                <c:pt idx="0">
                  <c:v>กิจกรรมประกันคุณภาพ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lumMod val="110000"/>
                    <a:satMod val="105000"/>
                    <a:tint val="67000"/>
                  </a:schemeClr>
                </a:gs>
                <a:gs pos="50000">
                  <a:schemeClr val="accent2">
                    <a:lumMod val="105000"/>
                    <a:satMod val="103000"/>
                    <a:tint val="73000"/>
                  </a:schemeClr>
                </a:gs>
                <a:gs pos="100000">
                  <a:schemeClr val="accent2">
                    <a:lumMod val="105000"/>
                    <a:satMod val="109000"/>
                    <a:tint val="81000"/>
                  </a:schemeClr>
                </a:gs>
              </a:gsLst>
              <a:lin ang="5400000" scaled="0"/>
            </a:gra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(2)'!$E$97:$G$97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AB-459B-8538-7BD86569072A}"/>
            </c:ext>
          </c:extLst>
        </c:ser>
        <c:ser>
          <c:idx val="2"/>
          <c:order val="2"/>
          <c:tx>
            <c:strRef>
              <c:f>'7.1 (2)'!$C$98:$D$98</c:f>
              <c:strCache>
                <c:ptCount val="2"/>
                <c:pt idx="0">
                  <c:v>ส่งครูเข้ารับการอบรม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'7.1 (2)'!$E$95:$G$95</c:f>
              <c:strCache>
                <c:ptCount val="3"/>
                <c:pt idx="0">
                  <c:v>งป.58</c:v>
                </c:pt>
                <c:pt idx="1">
                  <c:v>งป.59</c:v>
                </c:pt>
                <c:pt idx="2">
                  <c:v>งป.60</c:v>
                </c:pt>
              </c:strCache>
            </c:strRef>
          </c:cat>
          <c:val>
            <c:numRef>
              <c:f>'7.1 (2)'!$E$98:$G$98</c:f>
              <c:numCache>
                <c:formatCode>General</c:formatCode>
                <c:ptCount val="3"/>
                <c:pt idx="0">
                  <c:v>97.39</c:v>
                </c:pt>
                <c:pt idx="1">
                  <c:v>97.77</c:v>
                </c:pt>
                <c:pt idx="2">
                  <c:v>98.84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AB-459B-8538-7BD86569072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737940623"/>
        <c:axId val="799072735"/>
      </c:barChart>
      <c:catAx>
        <c:axId val="737940623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ปีงบประมาณ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99072735"/>
        <c:crosses val="autoZero"/>
        <c:auto val="1"/>
        <c:lblAlgn val="ctr"/>
        <c:lblOffset val="100"/>
        <c:noMultiLvlLbl val="0"/>
      </c:catAx>
      <c:valAx>
        <c:axId val="799072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cap="all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r>
                  <a:rPr lang="th-TH" sz="1200"/>
                  <a:t>ร้อยละของความสำเร็จ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cap="all" baseline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H SarabunPSK" panose="020B0500040200020003" pitchFamily="34" charset="-34"/>
                  <a:ea typeface="+mn-ea"/>
                  <a:cs typeface="TH SarabunPSK" panose="020B0500040200020003" pitchFamily="34" charset="-34"/>
                </a:defRPr>
              </a:pPr>
              <a:endParaRPr lang="th-TH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37940623"/>
        <c:crosses val="autoZero"/>
        <c:crossBetween val="between"/>
      </c:valAx>
      <c:spPr>
        <a:noFill/>
        <a:ln>
          <a:solidFill>
            <a:srgbClr val="0000FF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TH SarabunPSK" panose="020B0500040200020003" pitchFamily="34" charset="-34"/>
              <a:ea typeface="+mn-ea"/>
              <a:cs typeface="TH SarabunPSK" panose="020B0500040200020003" pitchFamily="34" charset="-34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rgbClr val="0000FF"/>
      </a:solidFill>
      <a:round/>
    </a:ln>
    <a:effectLst/>
  </c:spPr>
  <c:txPr>
    <a:bodyPr/>
    <a:lstStyle/>
    <a:p>
      <a:pPr>
        <a:defRPr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8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4.xml"/><Relationship Id="rId1" Type="http://schemas.openxmlformats.org/officeDocument/2006/relationships/chart" Target="../charts/chart33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0.xml"/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222249</xdr:colOff>
      <xdr:row>12</xdr:row>
      <xdr:rowOff>116417</xdr:rowOff>
    </xdr:from>
    <xdr:to>
      <xdr:col>9</xdr:col>
      <xdr:colOff>253999</xdr:colOff>
      <xdr:row>17</xdr:row>
      <xdr:rowOff>243416</xdr:rowOff>
    </xdr:to>
    <xdr:sp macro="" textlink="">
      <xdr:nvSpPr>
        <xdr:cNvPr id="3" name="object 2">
          <a:extLst>
            <a:ext uri="{FF2B5EF4-FFF2-40B4-BE49-F238E27FC236}">
              <a16:creationId xmlns:a16="http://schemas.microsoft.com/office/drawing/2014/main" id="{C7E4DEAE-D152-47EB-A53D-BC7403393021}"/>
            </a:ext>
          </a:extLst>
        </xdr:cNvPr>
        <xdr:cNvSpPr/>
      </xdr:nvSpPr>
      <xdr:spPr>
        <a:xfrm>
          <a:off x="3291416" y="3704167"/>
          <a:ext cx="2487083" cy="1439332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</xdr:spPr>
      <xdr:txBody>
        <a:bodyPr wrap="square" lIns="0" tIns="0" rIns="0" bIns="0" rtlCol="0">
          <a:noAutofit/>
        </a:bodyPr>
        <a:lstStyle>
          <a:defPPr>
            <a:defRPr lang="th-TH"/>
          </a:defPPr>
          <a:lvl1pPr marL="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sz="2800" b="0" i="0" u="none" strike="noStrike" kern="120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 editAs="oneCell">
    <xdr:from>
      <xdr:col>6</xdr:col>
      <xdr:colOff>254004</xdr:colOff>
      <xdr:row>2</xdr:row>
      <xdr:rowOff>225444</xdr:rowOff>
    </xdr:from>
    <xdr:to>
      <xdr:col>8</xdr:col>
      <xdr:colOff>217849</xdr:colOff>
      <xdr:row>7</xdr:row>
      <xdr:rowOff>203877</xdr:rowOff>
    </xdr:to>
    <xdr:pic>
      <xdr:nvPicPr>
        <xdr:cNvPr id="4" name="Picture 1" descr="dd">
          <a:extLst>
            <a:ext uri="{FF2B5EF4-FFF2-40B4-BE49-F238E27FC236}">
              <a16:creationId xmlns:a16="http://schemas.microsoft.com/office/drawing/2014/main" id="{8A12FEA7-D479-4B8A-8AF4-7EEF63C669F7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37004" y="754611"/>
          <a:ext cx="1191512" cy="11955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1483743</xdr:colOff>
      <xdr:row>104</xdr:row>
      <xdr:rowOff>232913</xdr:rowOff>
    </xdr:from>
    <xdr:to>
      <xdr:col>9</xdr:col>
      <xdr:colOff>189780</xdr:colOff>
      <xdr:row>117</xdr:row>
      <xdr:rowOff>245853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5A2B94E0-A587-4817-B660-83F692847F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146650</xdr:colOff>
      <xdr:row>17</xdr:row>
      <xdr:rowOff>94891</xdr:rowOff>
    </xdr:from>
    <xdr:to>
      <xdr:col>6</xdr:col>
      <xdr:colOff>51760</xdr:colOff>
      <xdr:row>27</xdr:row>
      <xdr:rowOff>155277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494D0BF4-2121-4628-8BCD-DF547C8FBD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112864</xdr:colOff>
      <xdr:row>17</xdr:row>
      <xdr:rowOff>69371</xdr:rowOff>
    </xdr:from>
    <xdr:to>
      <xdr:col>15</xdr:col>
      <xdr:colOff>388189</xdr:colOff>
      <xdr:row>27</xdr:row>
      <xdr:rowOff>138023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916D7906-C717-4E1C-AC9C-925278ED37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1013784</xdr:colOff>
      <xdr:row>32</xdr:row>
      <xdr:rowOff>19049</xdr:rowOff>
    </xdr:from>
    <xdr:to>
      <xdr:col>11</xdr:col>
      <xdr:colOff>341642</xdr:colOff>
      <xdr:row>47</xdr:row>
      <xdr:rowOff>210988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7CB71CFD-F931-40E1-8F1F-747EF65DD50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1011627</xdr:colOff>
      <xdr:row>58</xdr:row>
      <xdr:rowOff>78716</xdr:rowOff>
    </xdr:from>
    <xdr:to>
      <xdr:col>11</xdr:col>
      <xdr:colOff>180256</xdr:colOff>
      <xdr:row>76</xdr:row>
      <xdr:rowOff>234531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E9567B30-60C4-4A94-800B-5AF42C0E0B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1014772</xdr:colOff>
      <xdr:row>15</xdr:row>
      <xdr:rowOff>86264</xdr:rowOff>
    </xdr:from>
    <xdr:to>
      <xdr:col>10</xdr:col>
      <xdr:colOff>34506</xdr:colOff>
      <xdr:row>27</xdr:row>
      <xdr:rowOff>60385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668DDA7-4B44-4115-B986-8813A1B556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47803</xdr:rowOff>
    </xdr:from>
    <xdr:to>
      <xdr:col>6</xdr:col>
      <xdr:colOff>14378</xdr:colOff>
      <xdr:row>48</xdr:row>
      <xdr:rowOff>165159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F7542783-6664-4ADA-BE15-73486845049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104775</xdr:colOff>
      <xdr:row>31</xdr:row>
      <xdr:rowOff>57149</xdr:rowOff>
    </xdr:from>
    <xdr:to>
      <xdr:col>16</xdr:col>
      <xdr:colOff>219075</xdr:colOff>
      <xdr:row>48</xdr:row>
      <xdr:rowOff>171450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FD92389C-E4E4-43DD-A554-2742F2C20C7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719137</xdr:colOff>
      <xdr:row>29</xdr:row>
      <xdr:rowOff>66674</xdr:rowOff>
    </xdr:from>
    <xdr:to>
      <xdr:col>6</xdr:col>
      <xdr:colOff>542925</xdr:colOff>
      <xdr:row>44</xdr:row>
      <xdr:rowOff>161924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FB724C3D-474D-47B7-B896-4D2119847F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439947</xdr:colOff>
      <xdr:row>69</xdr:row>
      <xdr:rowOff>228601</xdr:rowOff>
    </xdr:from>
    <xdr:to>
      <xdr:col>5</xdr:col>
      <xdr:colOff>250164</xdr:colOff>
      <xdr:row>81</xdr:row>
      <xdr:rowOff>73325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1E28493B-587C-47B0-BE0D-342F6C2E16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293296</xdr:colOff>
      <xdr:row>69</xdr:row>
      <xdr:rowOff>237224</xdr:rowOff>
    </xdr:from>
    <xdr:to>
      <xdr:col>12</xdr:col>
      <xdr:colOff>439947</xdr:colOff>
      <xdr:row>81</xdr:row>
      <xdr:rowOff>81948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38B22D20-DF45-4E27-8F53-87905C0A1C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1207697</xdr:colOff>
      <xdr:row>85</xdr:row>
      <xdr:rowOff>133708</xdr:rowOff>
    </xdr:from>
    <xdr:to>
      <xdr:col>8</xdr:col>
      <xdr:colOff>414067</xdr:colOff>
      <xdr:row>101</xdr:row>
      <xdr:rowOff>43131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0E264C33-A93C-4019-A231-E95F7934C8B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542925</xdr:colOff>
      <xdr:row>102</xdr:row>
      <xdr:rowOff>133349</xdr:rowOff>
    </xdr:from>
    <xdr:to>
      <xdr:col>12</xdr:col>
      <xdr:colOff>28575</xdr:colOff>
      <xdr:row>110</xdr:row>
      <xdr:rowOff>190500</xdr:rowOff>
    </xdr:to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10E9E3A7-AEA3-4D98-AA3D-C24DAAB1355F}"/>
            </a:ext>
          </a:extLst>
        </xdr:cNvPr>
        <xdr:cNvSpPr txBox="1"/>
      </xdr:nvSpPr>
      <xdr:spPr>
        <a:xfrm>
          <a:off x="5400675" y="24507824"/>
          <a:ext cx="3343275" cy="19621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                                        ตรวจถูกต้อง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น.อ.หญิง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(ชมภู  พัฒนพงษ์)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นปก.ฯ ช่วยปฏิบัติราชการ ยศ.ทร. และ                  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algn="l"/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เลขานุการคณะทำงานย่อยหมวด ๗ฯ </a:t>
          </a:r>
          <a:endParaRPr lang="en-US" sz="1600" baseline="0">
            <a:solidFill>
              <a:schemeClr val="dk1"/>
            </a:solidFill>
            <a:effectLst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r>
            <a:rPr lang="th-TH" sz="1600" baseline="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มิ.ย.๖๑</a:t>
          </a:r>
          <a:endParaRPr lang="th-TH" sz="1600" baseline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241540</xdr:colOff>
      <xdr:row>95</xdr:row>
      <xdr:rowOff>40976</xdr:rowOff>
    </xdr:from>
    <xdr:to>
      <xdr:col>9</xdr:col>
      <xdr:colOff>405442</xdr:colOff>
      <xdr:row>108</xdr:row>
      <xdr:rowOff>118612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389233CC-7FF1-42E3-AC2E-DF870CAA9C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103515</xdr:colOff>
      <xdr:row>95</xdr:row>
      <xdr:rowOff>40973</xdr:rowOff>
    </xdr:from>
    <xdr:to>
      <xdr:col>21</xdr:col>
      <xdr:colOff>94891</xdr:colOff>
      <xdr:row>108</xdr:row>
      <xdr:rowOff>97046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4DEE8332-1FEE-4F0F-8B6C-B59C120155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750496</xdr:colOff>
      <xdr:row>109</xdr:row>
      <xdr:rowOff>40973</xdr:rowOff>
    </xdr:from>
    <xdr:to>
      <xdr:col>17</xdr:col>
      <xdr:colOff>181154</xdr:colOff>
      <xdr:row>122</xdr:row>
      <xdr:rowOff>101357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AA18E078-D3B2-4E5C-9B94-B7ED36C953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327804</xdr:colOff>
      <xdr:row>158</xdr:row>
      <xdr:rowOff>224286</xdr:rowOff>
    </xdr:from>
    <xdr:to>
      <xdr:col>21</xdr:col>
      <xdr:colOff>112144</xdr:colOff>
      <xdr:row>175</xdr:row>
      <xdr:rowOff>129396</xdr:rowOff>
    </xdr:to>
    <xdr:graphicFrame macro="">
      <xdr:nvGraphicFramePr>
        <xdr:cNvPr id="13" name="แผนภูมิ 12">
          <a:extLst>
            <a:ext uri="{FF2B5EF4-FFF2-40B4-BE49-F238E27FC236}">
              <a16:creationId xmlns:a16="http://schemas.microsoft.com/office/drawing/2014/main" id="{EBA41A0F-1E32-4C2D-B239-C413D142E3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705209</xdr:colOff>
      <xdr:row>176</xdr:row>
      <xdr:rowOff>21565</xdr:rowOff>
    </xdr:from>
    <xdr:to>
      <xdr:col>17</xdr:col>
      <xdr:colOff>329961</xdr:colOff>
      <xdr:row>186</xdr:row>
      <xdr:rowOff>198409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6C82AD9B-284D-4C1B-A5F5-8D2F1BE590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207034</xdr:colOff>
      <xdr:row>159</xdr:row>
      <xdr:rowOff>8627</xdr:rowOff>
    </xdr:from>
    <xdr:to>
      <xdr:col>9</xdr:col>
      <xdr:colOff>77637</xdr:colOff>
      <xdr:row>175</xdr:row>
      <xdr:rowOff>133711</xdr:rowOff>
    </xdr:to>
    <xdr:graphicFrame macro="">
      <xdr:nvGraphicFramePr>
        <xdr:cNvPr id="16" name="แผนภูมิ 15">
          <a:extLst>
            <a:ext uri="{FF2B5EF4-FFF2-40B4-BE49-F238E27FC236}">
              <a16:creationId xmlns:a16="http://schemas.microsoft.com/office/drawing/2014/main" id="{C5D2C397-5440-4FE7-B39E-EAFE805544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118613</xdr:colOff>
      <xdr:row>126</xdr:row>
      <xdr:rowOff>40974</xdr:rowOff>
    </xdr:from>
    <xdr:to>
      <xdr:col>10</xdr:col>
      <xdr:colOff>442105</xdr:colOff>
      <xdr:row>146</xdr:row>
      <xdr:rowOff>150962</xdr:rowOff>
    </xdr:to>
    <xdr:graphicFrame macro="">
      <xdr:nvGraphicFramePr>
        <xdr:cNvPr id="17" name="แผนภูมิ 16">
          <a:extLst>
            <a:ext uri="{FF2B5EF4-FFF2-40B4-BE49-F238E27FC236}">
              <a16:creationId xmlns:a16="http://schemas.microsoft.com/office/drawing/2014/main" id="{1C7B0A92-BDD2-44A2-8BD0-056B2F6675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70090</xdr:colOff>
      <xdr:row>128</xdr:row>
      <xdr:rowOff>215660</xdr:rowOff>
    </xdr:from>
    <xdr:to>
      <xdr:col>21</xdr:col>
      <xdr:colOff>345058</xdr:colOff>
      <xdr:row>143</xdr:row>
      <xdr:rowOff>118613</xdr:rowOff>
    </xdr:to>
    <xdr:graphicFrame macro="">
      <xdr:nvGraphicFramePr>
        <xdr:cNvPr id="20" name="แผนภูมิ 19">
          <a:extLst>
            <a:ext uri="{FF2B5EF4-FFF2-40B4-BE49-F238E27FC236}">
              <a16:creationId xmlns:a16="http://schemas.microsoft.com/office/drawing/2014/main" id="{515B5290-193B-4665-A4AD-57B2FAE44B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336430</xdr:colOff>
      <xdr:row>93</xdr:row>
      <xdr:rowOff>181154</xdr:rowOff>
    </xdr:from>
    <xdr:to>
      <xdr:col>7</xdr:col>
      <xdr:colOff>2</xdr:colOff>
      <xdr:row>106</xdr:row>
      <xdr:rowOff>34506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B94B968F-3526-4FA5-A96E-258F965593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146649</xdr:colOff>
      <xdr:row>93</xdr:row>
      <xdr:rowOff>159587</xdr:rowOff>
    </xdr:from>
    <xdr:to>
      <xdr:col>15</xdr:col>
      <xdr:colOff>319177</xdr:colOff>
      <xdr:row>106</xdr:row>
      <xdr:rowOff>43131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34074C0C-32E9-4620-9F43-C1EAF5A539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301925</xdr:colOff>
      <xdr:row>107</xdr:row>
      <xdr:rowOff>207034</xdr:rowOff>
    </xdr:from>
    <xdr:to>
      <xdr:col>7</xdr:col>
      <xdr:colOff>0</xdr:colOff>
      <xdr:row>119</xdr:row>
      <xdr:rowOff>8629</xdr:rowOff>
    </xdr:to>
    <xdr:graphicFrame macro="">
      <xdr:nvGraphicFramePr>
        <xdr:cNvPr id="11" name="แผนภูมิ 10">
          <a:extLst>
            <a:ext uri="{FF2B5EF4-FFF2-40B4-BE49-F238E27FC236}">
              <a16:creationId xmlns:a16="http://schemas.microsoft.com/office/drawing/2014/main" id="{FD740ECD-B8D0-4FE5-864A-46A107EB1C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150063</xdr:colOff>
      <xdr:row>107</xdr:row>
      <xdr:rowOff>223388</xdr:rowOff>
    </xdr:from>
    <xdr:to>
      <xdr:col>15</xdr:col>
      <xdr:colOff>209550</xdr:colOff>
      <xdr:row>119</xdr:row>
      <xdr:rowOff>45648</xdr:rowOff>
    </xdr:to>
    <xdr:graphicFrame macro="">
      <xdr:nvGraphicFramePr>
        <xdr:cNvPr id="14" name="แผนภูมิ 13">
          <a:extLst>
            <a:ext uri="{FF2B5EF4-FFF2-40B4-BE49-F238E27FC236}">
              <a16:creationId xmlns:a16="http://schemas.microsoft.com/office/drawing/2014/main" id="{51B4FFDE-3568-4311-8E18-E0240552C4E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57151</xdr:colOff>
      <xdr:row>56</xdr:row>
      <xdr:rowOff>57150</xdr:rowOff>
    </xdr:from>
    <xdr:to>
      <xdr:col>11</xdr:col>
      <xdr:colOff>638176</xdr:colOff>
      <xdr:row>71</xdr:row>
      <xdr:rowOff>47624</xdr:rowOff>
    </xdr:to>
    <xdr:graphicFrame macro="">
      <xdr:nvGraphicFramePr>
        <xdr:cNvPr id="4" name="แผนภูมิ 3">
          <a:extLst>
            <a:ext uri="{FF2B5EF4-FFF2-40B4-BE49-F238E27FC236}">
              <a16:creationId xmlns:a16="http://schemas.microsoft.com/office/drawing/2014/main" id="{C621E39B-AA34-453B-950F-D2949C5E7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28574</xdr:colOff>
      <xdr:row>71</xdr:row>
      <xdr:rowOff>95249</xdr:rowOff>
    </xdr:from>
    <xdr:to>
      <xdr:col>5</xdr:col>
      <xdr:colOff>95249</xdr:colOff>
      <xdr:row>83</xdr:row>
      <xdr:rowOff>25160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FC54643A-2689-40A8-B1D9-53A3491F74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91834</xdr:colOff>
      <xdr:row>71</xdr:row>
      <xdr:rowOff>95249</xdr:rowOff>
    </xdr:from>
    <xdr:to>
      <xdr:col>12</xdr:col>
      <xdr:colOff>323849</xdr:colOff>
      <xdr:row>82</xdr:row>
      <xdr:rowOff>233811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2CBDCBF8-9622-4EC2-8552-B5D8265C1C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133350</xdr:colOff>
      <xdr:row>87</xdr:row>
      <xdr:rowOff>81950</xdr:rowOff>
    </xdr:from>
    <xdr:to>
      <xdr:col>9</xdr:col>
      <xdr:colOff>534837</xdr:colOff>
      <xdr:row>103</xdr:row>
      <xdr:rowOff>190500</xdr:rowOff>
    </xdr:to>
    <xdr:graphicFrame macro="">
      <xdr:nvGraphicFramePr>
        <xdr:cNvPr id="9" name="แผนภูมิ 8">
          <a:extLst>
            <a:ext uri="{FF2B5EF4-FFF2-40B4-BE49-F238E27FC236}">
              <a16:creationId xmlns:a16="http://schemas.microsoft.com/office/drawing/2014/main" id="{E975976C-A10D-4C2C-8DF4-5B4CD5E669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1076325</xdr:colOff>
      <xdr:row>28</xdr:row>
      <xdr:rowOff>0</xdr:rowOff>
    </xdr:from>
    <xdr:to>
      <xdr:col>11</xdr:col>
      <xdr:colOff>28575</xdr:colOff>
      <xdr:row>42</xdr:row>
      <xdr:rowOff>0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C934DAB3-6FD5-494D-A744-3F5BEE9684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1076325</xdr:colOff>
      <xdr:row>42</xdr:row>
      <xdr:rowOff>28575</xdr:rowOff>
    </xdr:from>
    <xdr:to>
      <xdr:col>11</xdr:col>
      <xdr:colOff>38100</xdr:colOff>
      <xdr:row>54</xdr:row>
      <xdr:rowOff>142875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81DC185D-2691-4557-B4C8-B816090168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747712</xdr:colOff>
      <xdr:row>85</xdr:row>
      <xdr:rowOff>171450</xdr:rowOff>
    </xdr:from>
    <xdr:to>
      <xdr:col>9</xdr:col>
      <xdr:colOff>742950</xdr:colOff>
      <xdr:row>102</xdr:row>
      <xdr:rowOff>66675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5AE967A5-A900-430D-951F-FADFD7A606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57</xdr:row>
      <xdr:rowOff>35500</xdr:rowOff>
    </xdr:from>
    <xdr:to>
      <xdr:col>16</xdr:col>
      <xdr:colOff>95250</xdr:colOff>
      <xdr:row>75</xdr:row>
      <xdr:rowOff>233795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054E57E3-ED95-4E98-83C1-28CCB277F67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532533</xdr:colOff>
      <xdr:row>87</xdr:row>
      <xdr:rowOff>95250</xdr:rowOff>
    </xdr:from>
    <xdr:to>
      <xdr:col>7</xdr:col>
      <xdr:colOff>437283</xdr:colOff>
      <xdr:row>102</xdr:row>
      <xdr:rowOff>8658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BB4E3057-66D4-475D-8A30-0AF280A7FF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17317</xdr:colOff>
      <xdr:row>87</xdr:row>
      <xdr:rowOff>103909</xdr:rowOff>
    </xdr:from>
    <xdr:to>
      <xdr:col>17</xdr:col>
      <xdr:colOff>376669</xdr:colOff>
      <xdr:row>102</xdr:row>
      <xdr:rowOff>51954</xdr:rowOff>
    </xdr:to>
    <xdr:graphicFrame macro="">
      <xdr:nvGraphicFramePr>
        <xdr:cNvPr id="7" name="แผนภูมิ 6">
          <a:extLst>
            <a:ext uri="{FF2B5EF4-FFF2-40B4-BE49-F238E27FC236}">
              <a16:creationId xmlns:a16="http://schemas.microsoft.com/office/drawing/2014/main" id="{04125DFE-CCB5-4B4F-968B-6EDFB25F3B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1493690</xdr:colOff>
      <xdr:row>16</xdr:row>
      <xdr:rowOff>26843</xdr:rowOff>
    </xdr:from>
    <xdr:to>
      <xdr:col>6</xdr:col>
      <xdr:colOff>320386</xdr:colOff>
      <xdr:row>27</xdr:row>
      <xdr:rowOff>103043</xdr:rowOff>
    </xdr:to>
    <xdr:graphicFrame macro="">
      <xdr:nvGraphicFramePr>
        <xdr:cNvPr id="3" name="แผนภูมิ 2">
          <a:extLst>
            <a:ext uri="{FF2B5EF4-FFF2-40B4-BE49-F238E27FC236}">
              <a16:creationId xmlns:a16="http://schemas.microsoft.com/office/drawing/2014/main" id="{5A973A21-F86A-49FA-8707-923ABE6F0D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610409</xdr:colOff>
      <xdr:row>55</xdr:row>
      <xdr:rowOff>216021</xdr:rowOff>
    </xdr:from>
    <xdr:to>
      <xdr:col>14</xdr:col>
      <xdr:colOff>529447</xdr:colOff>
      <xdr:row>69</xdr:row>
      <xdr:rowOff>158872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93D595CD-6710-46E0-A55F-D043708953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552092</xdr:colOff>
      <xdr:row>70</xdr:row>
      <xdr:rowOff>86262</xdr:rowOff>
    </xdr:from>
    <xdr:to>
      <xdr:col>14</xdr:col>
      <xdr:colOff>577971</xdr:colOff>
      <xdr:row>81</xdr:row>
      <xdr:rowOff>43130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84381BD5-9AC6-4D9C-ABD5-B31C1192C51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319178</xdr:colOff>
      <xdr:row>113</xdr:row>
      <xdr:rowOff>194095</xdr:rowOff>
    </xdr:from>
    <xdr:to>
      <xdr:col>15</xdr:col>
      <xdr:colOff>267420</xdr:colOff>
      <xdr:row>137</xdr:row>
      <xdr:rowOff>69012</xdr:rowOff>
    </xdr:to>
    <xdr:graphicFrame macro="">
      <xdr:nvGraphicFramePr>
        <xdr:cNvPr id="8" name="แผนภูมิ 7">
          <a:extLst>
            <a:ext uri="{FF2B5EF4-FFF2-40B4-BE49-F238E27FC236}">
              <a16:creationId xmlns:a16="http://schemas.microsoft.com/office/drawing/2014/main" id="{FB336ED8-791B-46A4-9B1A-FC63916955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1149290</xdr:colOff>
      <xdr:row>45</xdr:row>
      <xdr:rowOff>65236</xdr:rowOff>
    </xdr:from>
    <xdr:to>
      <xdr:col>10</xdr:col>
      <xdr:colOff>146649</xdr:colOff>
      <xdr:row>56</xdr:row>
      <xdr:rowOff>189781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AAC3B9AF-1BEE-42D6-A7A3-DF85E5A7BC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1177234</xdr:colOff>
      <xdr:row>30</xdr:row>
      <xdr:rowOff>183850</xdr:rowOff>
    </xdr:from>
    <xdr:to>
      <xdr:col>10</xdr:col>
      <xdr:colOff>112142</xdr:colOff>
      <xdr:row>44</xdr:row>
      <xdr:rowOff>181155</xdr:rowOff>
    </xdr:to>
    <xdr:graphicFrame macro="">
      <xdr:nvGraphicFramePr>
        <xdr:cNvPr id="6" name="แผนภูมิ 5">
          <a:extLst>
            <a:ext uri="{FF2B5EF4-FFF2-40B4-BE49-F238E27FC236}">
              <a16:creationId xmlns:a16="http://schemas.microsoft.com/office/drawing/2014/main" id="{0EB52E1C-52E9-4390-8059-6D4AC2A5ACC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23"/>
  <sheetViews>
    <sheetView view="pageBreakPreview" topLeftCell="A16" zoomScale="90" zoomScaleNormal="90" zoomScaleSheetLayoutView="90" workbookViewId="0">
      <selection activeCell="H1" sqref="H1"/>
    </sheetView>
  </sheetViews>
  <sheetFormatPr defaultRowHeight="18.75" x14ac:dyDescent="0.3"/>
  <sheetData>
    <row r="1" spans="1:15" ht="21" x14ac:dyDescent="0.35">
      <c r="H1" s="1180" t="s">
        <v>760</v>
      </c>
    </row>
    <row r="2" spans="1:15" ht="21" x14ac:dyDescent="0.35">
      <c r="H2" s="1180" t="s">
        <v>761</v>
      </c>
    </row>
    <row r="9" spans="1:15" ht="28.5" customHeight="1" x14ac:dyDescent="0.55000000000000004">
      <c r="A9" s="1327" t="s">
        <v>506</v>
      </c>
      <c r="B9" s="1327"/>
      <c r="C9" s="1327"/>
      <c r="D9" s="1327"/>
      <c r="E9" s="1327"/>
      <c r="F9" s="1327"/>
      <c r="G9" s="1327"/>
      <c r="H9" s="1327"/>
      <c r="I9" s="1327"/>
      <c r="J9" s="1327"/>
      <c r="K9" s="1327"/>
      <c r="L9" s="1327"/>
      <c r="M9" s="1327"/>
      <c r="N9" s="1327"/>
      <c r="O9" s="1327"/>
    </row>
    <row r="10" spans="1:15" ht="26.25" x14ac:dyDescent="0.4">
      <c r="A10" s="1328" t="s">
        <v>508</v>
      </c>
      <c r="B10" s="1328"/>
      <c r="C10" s="1328"/>
      <c r="D10" s="1328"/>
      <c r="E10" s="1328"/>
      <c r="F10" s="1328"/>
      <c r="G10" s="1328"/>
      <c r="H10" s="1328"/>
      <c r="I10" s="1328"/>
      <c r="J10" s="1328"/>
      <c r="K10" s="1328"/>
      <c r="L10" s="1328"/>
      <c r="M10" s="1328"/>
      <c r="N10" s="1328"/>
      <c r="O10" s="1328"/>
    </row>
    <row r="11" spans="1:15" ht="39" customHeight="1" x14ac:dyDescent="0.65">
      <c r="A11" s="1329" t="s">
        <v>507</v>
      </c>
      <c r="B11" s="1329"/>
      <c r="C11" s="1329"/>
      <c r="D11" s="1329"/>
      <c r="E11" s="1329"/>
      <c r="F11" s="1329"/>
      <c r="G11" s="1329"/>
      <c r="H11" s="1329"/>
      <c r="I11" s="1329"/>
      <c r="J11" s="1329"/>
      <c r="K11" s="1329"/>
      <c r="L11" s="1329"/>
      <c r="M11" s="1329"/>
      <c r="N11" s="1329"/>
      <c r="O11" s="1329"/>
    </row>
    <row r="12" spans="1:15" ht="31.5" customHeight="1" x14ac:dyDescent="0.55000000000000004">
      <c r="A12" s="1330" t="s">
        <v>628</v>
      </c>
      <c r="B12" s="1330"/>
      <c r="C12" s="1330"/>
      <c r="D12" s="1330"/>
      <c r="E12" s="1330"/>
      <c r="F12" s="1330"/>
      <c r="G12" s="1330"/>
      <c r="H12" s="1330"/>
      <c r="I12" s="1330"/>
      <c r="J12" s="1330"/>
      <c r="K12" s="1330"/>
      <c r="L12" s="1330"/>
      <c r="M12" s="1330"/>
      <c r="N12" s="1330"/>
      <c r="O12" s="1330"/>
    </row>
    <row r="13" spans="1:15" ht="26.45" customHeight="1" x14ac:dyDescent="0.55000000000000004">
      <c r="B13" s="1015"/>
    </row>
    <row r="20" spans="1:15" ht="25.5" customHeight="1" x14ac:dyDescent="0.45">
      <c r="A20" s="1326" t="s">
        <v>509</v>
      </c>
      <c r="B20" s="1326"/>
      <c r="C20" s="1326"/>
      <c r="D20" s="1326"/>
      <c r="E20" s="1326"/>
      <c r="F20" s="1326"/>
      <c r="G20" s="1326"/>
      <c r="H20" s="1326"/>
      <c r="I20" s="1326"/>
      <c r="J20" s="1326"/>
      <c r="K20" s="1326"/>
      <c r="L20" s="1326"/>
      <c r="M20" s="1326"/>
      <c r="N20" s="1326"/>
      <c r="O20" s="1326"/>
    </row>
    <row r="21" spans="1:15" ht="36" x14ac:dyDescent="0.55000000000000004">
      <c r="A21" s="1327" t="s">
        <v>510</v>
      </c>
      <c r="B21" s="1327"/>
      <c r="C21" s="1327"/>
      <c r="D21" s="1327"/>
      <c r="E21" s="1327"/>
      <c r="F21" s="1327"/>
      <c r="G21" s="1327"/>
      <c r="H21" s="1327"/>
      <c r="I21" s="1327"/>
      <c r="J21" s="1327"/>
      <c r="K21" s="1327"/>
      <c r="L21" s="1327"/>
      <c r="M21" s="1327"/>
      <c r="N21" s="1327"/>
      <c r="O21" s="1327"/>
    </row>
    <row r="22" spans="1:15" ht="26.25" x14ac:dyDescent="0.4">
      <c r="A22" s="1325" t="s">
        <v>511</v>
      </c>
      <c r="B22" s="1325"/>
      <c r="C22" s="1325"/>
      <c r="D22" s="1325"/>
      <c r="E22" s="1325"/>
      <c r="F22" s="1325"/>
      <c r="G22" s="1325"/>
      <c r="H22" s="1325"/>
      <c r="I22" s="1325"/>
      <c r="J22" s="1325"/>
      <c r="K22" s="1325"/>
      <c r="L22" s="1325"/>
      <c r="M22" s="1325"/>
      <c r="N22" s="1325"/>
      <c r="O22" s="1325"/>
    </row>
    <row r="23" spans="1:15" ht="21" x14ac:dyDescent="0.35">
      <c r="N23" s="1263"/>
      <c r="O23" s="1263" t="s">
        <v>512</v>
      </c>
    </row>
  </sheetData>
  <mergeCells count="7">
    <mergeCell ref="A22:O22"/>
    <mergeCell ref="A20:O20"/>
    <mergeCell ref="A9:O9"/>
    <mergeCell ref="A10:O10"/>
    <mergeCell ref="A11:O11"/>
    <mergeCell ref="A12:O12"/>
    <mergeCell ref="A21:O21"/>
  </mergeCells>
  <pageMargins left="0.98425196850393704" right="0.98425196850393704" top="0.78740157480314965" bottom="0.78740157480314965" header="0.31496062992125984" footer="0.31496062992125984"/>
  <pageSetup paperSize="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K27"/>
  <sheetViews>
    <sheetView view="pageBreakPreview" topLeftCell="A13" zoomScaleNormal="100" zoomScaleSheetLayoutView="100" workbookViewId="0">
      <selection activeCell="A11" sqref="A11:K19"/>
    </sheetView>
  </sheetViews>
  <sheetFormatPr defaultRowHeight="18.75" x14ac:dyDescent="0.3"/>
  <cols>
    <col min="1" max="1" width="5.28515625" style="157" customWidth="1"/>
    <col min="2" max="2" width="31.85546875" customWidth="1"/>
    <col min="3" max="3" width="12.5703125" style="157" customWidth="1"/>
    <col min="4" max="4" width="12" style="157" customWidth="1"/>
    <col min="5" max="5" width="10.140625" style="157" customWidth="1"/>
    <col min="6" max="6" width="11.5703125" style="157" customWidth="1"/>
    <col min="7" max="7" width="15" style="157" customWidth="1"/>
    <col min="8" max="8" width="12.85546875" style="157" customWidth="1"/>
    <col min="9" max="9" width="10.28515625" style="157" customWidth="1"/>
    <col min="10" max="10" width="9.140625" style="157"/>
    <col min="11" max="11" width="11" style="157" customWidth="1"/>
  </cols>
  <sheetData>
    <row r="1" spans="1:11" ht="26.25" x14ac:dyDescent="0.3">
      <c r="B1" s="1178" t="s">
        <v>558</v>
      </c>
      <c r="J1" s="1202"/>
      <c r="K1" s="1215" t="s">
        <v>562</v>
      </c>
    </row>
    <row r="2" spans="1:11" ht="21" x14ac:dyDescent="0.35">
      <c r="B2" s="1203" t="s">
        <v>559</v>
      </c>
    </row>
    <row r="3" spans="1:11" ht="21" x14ac:dyDescent="0.35">
      <c r="B3" s="1170" t="s">
        <v>560</v>
      </c>
    </row>
    <row r="4" spans="1:11" ht="21" x14ac:dyDescent="0.35">
      <c r="B4" s="1205" t="s">
        <v>561</v>
      </c>
    </row>
    <row r="5" spans="1:11" ht="21" x14ac:dyDescent="0.35">
      <c r="B5" s="1179" t="s">
        <v>675</v>
      </c>
    </row>
    <row r="6" spans="1:11" ht="21" x14ac:dyDescent="0.35">
      <c r="B6" s="1204" t="s">
        <v>676</v>
      </c>
    </row>
    <row r="7" spans="1:11" ht="21" x14ac:dyDescent="0.3">
      <c r="B7" s="1021" t="s">
        <v>677</v>
      </c>
      <c r="E7" s="1125"/>
    </row>
    <row r="9" spans="1:11" ht="21" x14ac:dyDescent="0.3">
      <c r="F9" s="458" t="s">
        <v>243</v>
      </c>
    </row>
    <row r="11" spans="1:11" ht="19.5" customHeight="1" x14ac:dyDescent="0.3">
      <c r="A11" s="295" t="s">
        <v>0</v>
      </c>
      <c r="B11" s="295" t="s">
        <v>226</v>
      </c>
      <c r="C11" s="1408" t="s">
        <v>227</v>
      </c>
      <c r="D11" s="1410"/>
      <c r="E11" s="1408" t="s">
        <v>228</v>
      </c>
      <c r="F11" s="1409"/>
      <c r="G11" s="1409"/>
      <c r="H11" s="1410"/>
      <c r="I11" s="744"/>
      <c r="J11" s="743" t="s">
        <v>229</v>
      </c>
      <c r="K11" s="332"/>
    </row>
    <row r="12" spans="1:11" ht="18.75" customHeight="1" x14ac:dyDescent="0.3">
      <c r="A12" s="296"/>
      <c r="B12" s="296"/>
      <c r="C12" s="295" t="s">
        <v>230</v>
      </c>
      <c r="D12" s="295" t="s">
        <v>231</v>
      </c>
      <c r="E12" s="295" t="s">
        <v>232</v>
      </c>
      <c r="F12" s="295" t="s">
        <v>247</v>
      </c>
      <c r="G12" s="295" t="s">
        <v>233</v>
      </c>
      <c r="H12" s="295" t="s">
        <v>234</v>
      </c>
      <c r="I12" s="295" t="s">
        <v>235</v>
      </c>
      <c r="J12" s="295" t="s">
        <v>236</v>
      </c>
      <c r="K12" s="295" t="s">
        <v>246</v>
      </c>
    </row>
    <row r="13" spans="1:11" x14ac:dyDescent="0.3">
      <c r="A13" s="459">
        <v>1</v>
      </c>
      <c r="B13" s="324" t="s">
        <v>237</v>
      </c>
      <c r="C13" s="773" t="s">
        <v>429</v>
      </c>
      <c r="D13" s="773" t="s">
        <v>429</v>
      </c>
      <c r="E13" s="773" t="s">
        <v>429</v>
      </c>
      <c r="F13" s="773"/>
      <c r="G13" s="773"/>
      <c r="H13" s="773" t="s">
        <v>429</v>
      </c>
      <c r="I13" s="773"/>
      <c r="J13" s="773" t="s">
        <v>429</v>
      </c>
      <c r="K13" s="773"/>
    </row>
    <row r="14" spans="1:11" x14ac:dyDescent="0.3">
      <c r="A14" s="459">
        <v>2</v>
      </c>
      <c r="B14" s="324" t="s">
        <v>238</v>
      </c>
      <c r="C14" s="773"/>
      <c r="D14" s="773" t="s">
        <v>429</v>
      </c>
      <c r="E14" s="773" t="s">
        <v>429</v>
      </c>
      <c r="F14" s="773" t="s">
        <v>429</v>
      </c>
      <c r="G14" s="773" t="s">
        <v>429</v>
      </c>
      <c r="H14" s="773" t="s">
        <v>429</v>
      </c>
      <c r="I14" s="773" t="s">
        <v>429</v>
      </c>
      <c r="J14" s="773"/>
      <c r="K14" s="773" t="s">
        <v>429</v>
      </c>
    </row>
    <row r="15" spans="1:11" x14ac:dyDescent="0.3">
      <c r="A15" s="459">
        <v>3</v>
      </c>
      <c r="B15" s="324" t="s">
        <v>239</v>
      </c>
      <c r="C15" s="773"/>
      <c r="D15" s="773" t="s">
        <v>429</v>
      </c>
      <c r="E15" s="773" t="s">
        <v>429</v>
      </c>
      <c r="F15" s="773" t="s">
        <v>429</v>
      </c>
      <c r="G15" s="773" t="s">
        <v>429</v>
      </c>
      <c r="H15" s="773" t="s">
        <v>429</v>
      </c>
      <c r="I15" s="773" t="s">
        <v>429</v>
      </c>
      <c r="J15" s="773"/>
      <c r="K15" s="773"/>
    </row>
    <row r="16" spans="1:11" x14ac:dyDescent="0.3">
      <c r="A16" s="459">
        <v>4</v>
      </c>
      <c r="B16" s="324" t="s">
        <v>240</v>
      </c>
      <c r="C16" s="773"/>
      <c r="D16" s="773" t="s">
        <v>429</v>
      </c>
      <c r="E16" s="773" t="s">
        <v>429</v>
      </c>
      <c r="F16" s="773" t="s">
        <v>429</v>
      </c>
      <c r="G16" s="773" t="s">
        <v>429</v>
      </c>
      <c r="H16" s="773" t="s">
        <v>429</v>
      </c>
      <c r="I16" s="773" t="s">
        <v>429</v>
      </c>
      <c r="J16" s="773" t="s">
        <v>429</v>
      </c>
      <c r="K16" s="773"/>
    </row>
    <row r="17" spans="1:11" x14ac:dyDescent="0.3">
      <c r="A17" s="459">
        <v>5</v>
      </c>
      <c r="B17" s="324" t="s">
        <v>241</v>
      </c>
      <c r="C17" s="773" t="s">
        <v>429</v>
      </c>
      <c r="D17" s="773" t="s">
        <v>429</v>
      </c>
      <c r="E17" s="773" t="s">
        <v>429</v>
      </c>
      <c r="F17" s="773" t="s">
        <v>429</v>
      </c>
      <c r="G17" s="773" t="s">
        <v>429</v>
      </c>
      <c r="H17" s="773"/>
      <c r="I17" s="773" t="s">
        <v>429</v>
      </c>
      <c r="J17" s="773" t="s">
        <v>429</v>
      </c>
      <c r="K17" s="773"/>
    </row>
    <row r="18" spans="1:11" x14ac:dyDescent="0.3">
      <c r="A18" s="459">
        <v>6</v>
      </c>
      <c r="B18" s="324" t="s">
        <v>248</v>
      </c>
      <c r="C18" s="773"/>
      <c r="D18" s="773" t="s">
        <v>429</v>
      </c>
      <c r="E18" s="773" t="s">
        <v>429</v>
      </c>
      <c r="F18" s="773"/>
      <c r="G18" s="773"/>
      <c r="H18" s="773" t="s">
        <v>429</v>
      </c>
      <c r="I18" s="773"/>
      <c r="J18" s="773" t="s">
        <v>429</v>
      </c>
      <c r="K18" s="773"/>
    </row>
    <row r="19" spans="1:11" x14ac:dyDescent="0.3">
      <c r="A19" s="459">
        <v>7</v>
      </c>
      <c r="B19" s="324" t="s">
        <v>242</v>
      </c>
      <c r="C19" s="773" t="s">
        <v>429</v>
      </c>
      <c r="D19" s="773" t="s">
        <v>429</v>
      </c>
      <c r="E19" s="773"/>
      <c r="F19" s="773"/>
      <c r="G19" s="773" t="s">
        <v>429</v>
      </c>
      <c r="H19" s="773"/>
      <c r="I19" s="773" t="s">
        <v>429</v>
      </c>
      <c r="J19" s="773"/>
      <c r="K19" s="773"/>
    </row>
    <row r="27" spans="1:11" x14ac:dyDescent="0.3">
      <c r="K27" s="1206">
        <v>25</v>
      </c>
    </row>
  </sheetData>
  <mergeCells count="2">
    <mergeCell ref="C11:D11"/>
    <mergeCell ref="E11:H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58"/>
  <sheetViews>
    <sheetView view="pageBreakPreview" topLeftCell="A19" zoomScaleNormal="110" zoomScaleSheetLayoutView="100" workbookViewId="0">
      <selection activeCell="D28" sqref="D28:F29"/>
    </sheetView>
  </sheetViews>
  <sheetFormatPr defaultRowHeight="18.75" x14ac:dyDescent="0.3"/>
  <cols>
    <col min="1" max="1" width="4.28515625" style="157" customWidth="1"/>
    <col min="2" max="2" width="18" customWidth="1"/>
    <col min="3" max="3" width="27.7109375" customWidth="1"/>
    <col min="4" max="4" width="12" customWidth="1"/>
    <col min="5" max="6" width="11.5703125" customWidth="1"/>
    <col min="7" max="7" width="11.140625" customWidth="1"/>
    <col min="8" max="8" width="9.28515625" customWidth="1"/>
    <col min="9" max="9" width="9.140625" customWidth="1"/>
    <col min="10" max="10" width="8.42578125" customWidth="1"/>
    <col min="11" max="11" width="14" customWidth="1"/>
  </cols>
  <sheetData>
    <row r="1" spans="1:12" ht="24.75" customHeight="1" x14ac:dyDescent="0.3">
      <c r="B1" s="1207" t="s">
        <v>565</v>
      </c>
      <c r="L1" s="1215" t="s">
        <v>566</v>
      </c>
    </row>
    <row r="2" spans="1:12" ht="18" customHeight="1" x14ac:dyDescent="0.35">
      <c r="B2" s="1170" t="s">
        <v>718</v>
      </c>
    </row>
    <row r="3" spans="1:12" ht="19.149999999999999" customHeight="1" x14ac:dyDescent="0.35">
      <c r="B3" s="1205" t="s">
        <v>563</v>
      </c>
    </row>
    <row r="4" spans="1:12" ht="19.149999999999999" customHeight="1" x14ac:dyDescent="0.35">
      <c r="B4" s="1205" t="s">
        <v>564</v>
      </c>
    </row>
    <row r="5" spans="1:12" ht="18.75" customHeight="1" x14ac:dyDescent="0.3">
      <c r="E5" s="323" t="s">
        <v>249</v>
      </c>
      <c r="H5" s="323"/>
    </row>
    <row r="6" spans="1:12" ht="4.7" customHeight="1" x14ac:dyDescent="0.3"/>
    <row r="7" spans="1:12" ht="17.649999999999999" customHeight="1" x14ac:dyDescent="0.3">
      <c r="A7" s="295" t="s">
        <v>0</v>
      </c>
      <c r="B7" s="295" t="s">
        <v>250</v>
      </c>
      <c r="C7" s="295" t="s">
        <v>3</v>
      </c>
      <c r="D7" s="295" t="s">
        <v>259</v>
      </c>
      <c r="E7" s="295" t="s">
        <v>259</v>
      </c>
      <c r="F7" s="295" t="s">
        <v>262</v>
      </c>
      <c r="G7" s="425" t="s">
        <v>17</v>
      </c>
      <c r="H7" s="1411" t="s">
        <v>8</v>
      </c>
      <c r="I7" s="1412"/>
      <c r="J7" s="1412"/>
      <c r="K7" s="1413"/>
      <c r="L7" s="295" t="s">
        <v>9</v>
      </c>
    </row>
    <row r="8" spans="1:12" ht="17.649999999999999" customHeight="1" x14ac:dyDescent="0.3">
      <c r="A8" s="297"/>
      <c r="B8" s="297"/>
      <c r="C8" s="297"/>
      <c r="D8" s="297" t="s">
        <v>260</v>
      </c>
      <c r="E8" s="297" t="s">
        <v>261</v>
      </c>
      <c r="F8" s="297" t="s">
        <v>261</v>
      </c>
      <c r="G8" s="297" t="s">
        <v>16</v>
      </c>
      <c r="H8" s="384" t="s">
        <v>4</v>
      </c>
      <c r="I8" s="389" t="s">
        <v>5</v>
      </c>
      <c r="J8" s="406" t="s">
        <v>6</v>
      </c>
      <c r="K8" s="332" t="s">
        <v>7</v>
      </c>
      <c r="L8" s="296" t="s">
        <v>11</v>
      </c>
    </row>
    <row r="9" spans="1:12" ht="20.25" customHeight="1" x14ac:dyDescent="0.3">
      <c r="A9" s="295">
        <v>1</v>
      </c>
      <c r="B9" s="293" t="s">
        <v>257</v>
      </c>
      <c r="C9" s="293" t="s">
        <v>253</v>
      </c>
      <c r="D9" s="295" t="s">
        <v>213</v>
      </c>
      <c r="E9" s="295" t="s">
        <v>251</v>
      </c>
      <c r="F9" s="295" t="s">
        <v>252</v>
      </c>
      <c r="G9" s="295" t="s">
        <v>187</v>
      </c>
      <c r="H9" s="377">
        <v>100</v>
      </c>
      <c r="I9" s="385">
        <v>100</v>
      </c>
      <c r="J9" s="405">
        <v>100</v>
      </c>
      <c r="K9" s="295" t="s">
        <v>193</v>
      </c>
      <c r="L9" s="295" t="s">
        <v>21</v>
      </c>
    </row>
    <row r="10" spans="1:12" ht="17.850000000000001" customHeight="1" x14ac:dyDescent="0.3">
      <c r="A10" s="296"/>
      <c r="B10" s="292" t="s">
        <v>258</v>
      </c>
      <c r="C10" s="292" t="s">
        <v>254</v>
      </c>
      <c r="D10" s="296"/>
      <c r="E10" s="296"/>
      <c r="F10" s="296" t="s">
        <v>460</v>
      </c>
      <c r="G10" s="296"/>
      <c r="H10" s="381"/>
      <c r="I10" s="387"/>
      <c r="J10" s="403"/>
      <c r="K10" s="296"/>
      <c r="L10" s="296"/>
    </row>
    <row r="11" spans="1:12" ht="19.149999999999999" customHeight="1" x14ac:dyDescent="0.3">
      <c r="A11" s="296"/>
      <c r="B11" s="292"/>
      <c r="C11" s="293" t="s">
        <v>256</v>
      </c>
      <c r="D11" s="295" t="s">
        <v>212</v>
      </c>
      <c r="E11" s="295" t="s">
        <v>251</v>
      </c>
      <c r="F11" s="295" t="s">
        <v>252</v>
      </c>
      <c r="G11" s="461" t="s">
        <v>206</v>
      </c>
      <c r="H11" s="377" t="s">
        <v>128</v>
      </c>
      <c r="I11" s="385">
        <v>141.37</v>
      </c>
      <c r="J11" s="405">
        <v>99.68</v>
      </c>
      <c r="K11" s="295" t="s">
        <v>193</v>
      </c>
      <c r="L11" s="295" t="s">
        <v>46</v>
      </c>
    </row>
    <row r="12" spans="1:12" ht="18.399999999999999" customHeight="1" x14ac:dyDescent="0.3">
      <c r="A12" s="296"/>
      <c r="B12" s="292"/>
      <c r="C12" s="294" t="s">
        <v>255</v>
      </c>
      <c r="D12" s="297"/>
      <c r="E12" s="297"/>
      <c r="F12" s="297" t="s">
        <v>460</v>
      </c>
      <c r="G12" s="297"/>
      <c r="H12" s="383"/>
      <c r="I12" s="388"/>
      <c r="J12" s="404"/>
      <c r="K12" s="297"/>
      <c r="L12" s="297"/>
    </row>
    <row r="13" spans="1:12" ht="20.25" customHeight="1" x14ac:dyDescent="0.3">
      <c r="A13" s="296"/>
      <c r="B13" s="292"/>
      <c r="C13" s="293" t="s">
        <v>451</v>
      </c>
      <c r="D13" s="295" t="s">
        <v>211</v>
      </c>
      <c r="E13" s="295" t="s">
        <v>251</v>
      </c>
      <c r="F13" s="295" t="s">
        <v>268</v>
      </c>
      <c r="G13" s="884" t="s">
        <v>187</v>
      </c>
      <c r="H13" s="377">
        <v>100</v>
      </c>
      <c r="I13" s="385">
        <v>100</v>
      </c>
      <c r="J13" s="405">
        <v>100</v>
      </c>
      <c r="K13" s="295" t="s">
        <v>193</v>
      </c>
      <c r="L13" s="295" t="s">
        <v>21</v>
      </c>
    </row>
    <row r="14" spans="1:12" ht="17.100000000000001" customHeight="1" x14ac:dyDescent="0.3">
      <c r="A14" s="296"/>
      <c r="B14" s="292"/>
      <c r="C14" s="292" t="s">
        <v>752</v>
      </c>
      <c r="D14" s="296"/>
      <c r="E14" s="296"/>
      <c r="F14" s="296" t="s">
        <v>461</v>
      </c>
      <c r="G14" s="296"/>
      <c r="H14" s="381"/>
      <c r="I14" s="387"/>
      <c r="J14" s="403"/>
      <c r="K14" s="296"/>
      <c r="L14" s="296"/>
    </row>
    <row r="15" spans="1:12" ht="20.25" customHeight="1" x14ac:dyDescent="0.3">
      <c r="A15" s="296"/>
      <c r="B15" s="292"/>
      <c r="C15" s="294" t="s">
        <v>453</v>
      </c>
      <c r="D15" s="297"/>
      <c r="E15" s="297"/>
      <c r="F15" s="297"/>
      <c r="G15" s="297"/>
      <c r="H15" s="383"/>
      <c r="I15" s="388"/>
      <c r="J15" s="404"/>
      <c r="K15" s="297"/>
      <c r="L15" s="297"/>
    </row>
    <row r="16" spans="1:12" ht="18.2" customHeight="1" x14ac:dyDescent="0.3">
      <c r="A16" s="296"/>
      <c r="B16" s="292"/>
      <c r="C16" s="293" t="s">
        <v>449</v>
      </c>
      <c r="D16" s="295" t="s">
        <v>264</v>
      </c>
      <c r="E16" s="295" t="s">
        <v>265</v>
      </c>
      <c r="F16" s="295" t="s">
        <v>268</v>
      </c>
      <c r="G16" s="1208" t="s">
        <v>187</v>
      </c>
      <c r="H16" s="377">
        <v>100</v>
      </c>
      <c r="I16" s="385">
        <v>100</v>
      </c>
      <c r="J16" s="405">
        <v>100</v>
      </c>
      <c r="K16" s="295" t="s">
        <v>193</v>
      </c>
      <c r="L16" s="295" t="s">
        <v>21</v>
      </c>
    </row>
    <row r="17" spans="1:12" ht="17.850000000000001" customHeight="1" x14ac:dyDescent="0.3">
      <c r="A17" s="296"/>
      <c r="B17" s="292"/>
      <c r="C17" s="292" t="s">
        <v>450</v>
      </c>
      <c r="D17" s="296"/>
      <c r="E17" s="296"/>
      <c r="F17" s="296" t="s">
        <v>461</v>
      </c>
      <c r="G17" s="1209"/>
      <c r="H17" s="381"/>
      <c r="I17" s="387"/>
      <c r="J17" s="403"/>
      <c r="K17" s="296"/>
      <c r="L17" s="296"/>
    </row>
    <row r="18" spans="1:12" ht="16.5" customHeight="1" x14ac:dyDescent="0.3">
      <c r="A18" s="296"/>
      <c r="B18" s="294"/>
      <c r="C18" s="868" t="s">
        <v>94</v>
      </c>
      <c r="D18" s="332"/>
      <c r="E18" s="332"/>
      <c r="F18" s="332"/>
      <c r="G18" s="1210"/>
      <c r="H18" s="865">
        <f>AVERAGE(H9:H17)</f>
        <v>100</v>
      </c>
      <c r="I18" s="450">
        <f>AVERAGE(I9:I17)</f>
        <v>110.3425</v>
      </c>
      <c r="J18" s="867">
        <f>AVERAGE(J9:J17)</f>
        <v>99.92</v>
      </c>
      <c r="K18" s="332"/>
      <c r="L18" s="332" t="s">
        <v>46</v>
      </c>
    </row>
    <row r="19" spans="1:12" ht="17.100000000000001" customHeight="1" x14ac:dyDescent="0.3">
      <c r="A19" s="295">
        <v>2</v>
      </c>
      <c r="B19" s="293" t="s">
        <v>266</v>
      </c>
      <c r="C19" s="293" t="s">
        <v>449</v>
      </c>
      <c r="D19" s="295" t="s">
        <v>210</v>
      </c>
      <c r="E19" s="295" t="s">
        <v>265</v>
      </c>
      <c r="F19" s="295" t="s">
        <v>268</v>
      </c>
      <c r="G19" s="1208" t="s">
        <v>187</v>
      </c>
      <c r="H19" s="377">
        <v>100</v>
      </c>
      <c r="I19" s="385">
        <v>100</v>
      </c>
      <c r="J19" s="405">
        <v>100</v>
      </c>
      <c r="K19" s="295" t="s">
        <v>193</v>
      </c>
      <c r="L19" s="295" t="s">
        <v>21</v>
      </c>
    </row>
    <row r="20" spans="1:12" ht="17.100000000000001" customHeight="1" x14ac:dyDescent="0.3">
      <c r="A20" s="297"/>
      <c r="B20" s="294" t="s">
        <v>267</v>
      </c>
      <c r="C20" s="294" t="s">
        <v>454</v>
      </c>
      <c r="D20" s="297"/>
      <c r="E20" s="297"/>
      <c r="F20" s="297" t="s">
        <v>461</v>
      </c>
      <c r="G20" s="1211"/>
      <c r="H20" s="383"/>
      <c r="I20" s="388"/>
      <c r="J20" s="404"/>
      <c r="K20" s="297"/>
      <c r="L20" s="297"/>
    </row>
    <row r="21" spans="1:12" ht="16.350000000000001" customHeight="1" x14ac:dyDescent="0.3">
      <c r="A21" s="295">
        <v>3</v>
      </c>
      <c r="B21" s="293" t="s">
        <v>269</v>
      </c>
      <c r="C21" s="293" t="s">
        <v>451</v>
      </c>
      <c r="D21" s="1208" t="s">
        <v>212</v>
      </c>
      <c r="E21" s="1212" t="s">
        <v>446</v>
      </c>
      <c r="F21" s="1212" t="s">
        <v>447</v>
      </c>
      <c r="G21" s="1208" t="s">
        <v>187</v>
      </c>
      <c r="H21" s="377">
        <v>100</v>
      </c>
      <c r="I21" s="385">
        <v>100</v>
      </c>
      <c r="J21" s="405">
        <v>100</v>
      </c>
      <c r="K21" s="295" t="s">
        <v>193</v>
      </c>
      <c r="L21" s="295" t="s">
        <v>21</v>
      </c>
    </row>
    <row r="22" spans="1:12" ht="15" customHeight="1" x14ac:dyDescent="0.3">
      <c r="A22" s="297"/>
      <c r="B22" s="294"/>
      <c r="C22" s="294" t="s">
        <v>455</v>
      </c>
      <c r="D22" s="297"/>
      <c r="E22" s="1213"/>
      <c r="F22" s="1213" t="s">
        <v>459</v>
      </c>
      <c r="G22" s="1211"/>
      <c r="H22" s="383"/>
      <c r="I22" s="388"/>
      <c r="J22" s="404"/>
      <c r="K22" s="297"/>
      <c r="L22" s="297"/>
    </row>
    <row r="23" spans="1:12" x14ac:dyDescent="0.3">
      <c r="A23" s="296">
        <v>4</v>
      </c>
      <c r="B23" s="292" t="s">
        <v>270</v>
      </c>
      <c r="C23" s="292" t="s">
        <v>451</v>
      </c>
      <c r="D23" s="296" t="s">
        <v>211</v>
      </c>
      <c r="E23" s="296" t="s">
        <v>445</v>
      </c>
      <c r="F23" s="296" t="s">
        <v>452</v>
      </c>
      <c r="G23" s="1209" t="s">
        <v>187</v>
      </c>
      <c r="H23" s="381">
        <v>100</v>
      </c>
      <c r="I23" s="387">
        <v>100</v>
      </c>
      <c r="J23" s="403">
        <v>100</v>
      </c>
      <c r="K23" s="295" t="s">
        <v>193</v>
      </c>
      <c r="L23" s="296" t="s">
        <v>21</v>
      </c>
    </row>
    <row r="24" spans="1:12" ht="19.7" customHeight="1" x14ac:dyDescent="0.3">
      <c r="A24" s="296"/>
      <c r="B24" s="292" t="s">
        <v>271</v>
      </c>
      <c r="C24" s="292" t="s">
        <v>272</v>
      </c>
      <c r="D24" s="296"/>
      <c r="E24" s="296"/>
      <c r="F24" s="296" t="s">
        <v>459</v>
      </c>
      <c r="G24" s="1209"/>
      <c r="H24" s="381"/>
      <c r="I24" s="387"/>
      <c r="J24" s="403"/>
      <c r="K24" s="296"/>
      <c r="L24" s="296"/>
    </row>
    <row r="25" spans="1:12" ht="17.649999999999999" customHeight="1" x14ac:dyDescent="0.3">
      <c r="A25" s="296"/>
      <c r="B25" s="292"/>
      <c r="C25" s="292" t="s">
        <v>456</v>
      </c>
      <c r="D25" s="296"/>
      <c r="E25" s="296"/>
      <c r="F25" s="296"/>
      <c r="G25" s="1209"/>
      <c r="H25" s="381"/>
      <c r="I25" s="387"/>
      <c r="J25" s="403"/>
      <c r="K25" s="296"/>
      <c r="L25" s="296"/>
    </row>
    <row r="26" spans="1:12" ht="18.399999999999999" customHeight="1" x14ac:dyDescent="0.3">
      <c r="A26" s="295">
        <v>5</v>
      </c>
      <c r="B26" s="293" t="s">
        <v>273</v>
      </c>
      <c r="C26" s="293" t="s">
        <v>451</v>
      </c>
      <c r="D26" s="295" t="s">
        <v>211</v>
      </c>
      <c r="E26" s="295" t="s">
        <v>404</v>
      </c>
      <c r="F26" s="295" t="s">
        <v>448</v>
      </c>
      <c r="G26" s="1208" t="s">
        <v>187</v>
      </c>
      <c r="H26" s="377">
        <v>100</v>
      </c>
      <c r="I26" s="385">
        <v>100</v>
      </c>
      <c r="J26" s="405">
        <v>100</v>
      </c>
      <c r="K26" s="295" t="s">
        <v>193</v>
      </c>
      <c r="L26" s="295" t="s">
        <v>21</v>
      </c>
    </row>
    <row r="27" spans="1:12" ht="18.399999999999999" customHeight="1" x14ac:dyDescent="0.3">
      <c r="A27" s="297"/>
      <c r="B27" s="294" t="s">
        <v>404</v>
      </c>
      <c r="C27" s="294" t="s">
        <v>457</v>
      </c>
      <c r="D27" s="297"/>
      <c r="E27" s="297"/>
      <c r="F27" s="297" t="s">
        <v>458</v>
      </c>
      <c r="G27" s="1211"/>
      <c r="H27" s="383"/>
      <c r="I27" s="388"/>
      <c r="J27" s="404"/>
      <c r="K27" s="297"/>
      <c r="L27" s="297"/>
    </row>
    <row r="28" spans="1:12" x14ac:dyDescent="0.3">
      <c r="A28" s="296">
        <v>6</v>
      </c>
      <c r="B28" s="292" t="s">
        <v>275</v>
      </c>
      <c r="C28" s="1324" t="s">
        <v>753</v>
      </c>
      <c r="D28" s="1214" t="s">
        <v>462</v>
      </c>
      <c r="E28" s="296" t="s">
        <v>274</v>
      </c>
      <c r="F28" s="296" t="s">
        <v>252</v>
      </c>
      <c r="G28" s="1209" t="s">
        <v>187</v>
      </c>
      <c r="H28" s="381">
        <v>100</v>
      </c>
      <c r="I28" s="387"/>
      <c r="J28" s="403"/>
      <c r="K28" s="295" t="s">
        <v>193</v>
      </c>
      <c r="L28" s="296" t="s">
        <v>21</v>
      </c>
    </row>
    <row r="29" spans="1:12" ht="18.399999999999999" customHeight="1" x14ac:dyDescent="0.3">
      <c r="A29" s="296"/>
      <c r="B29" s="292" t="s">
        <v>276</v>
      </c>
      <c r="C29" s="292" t="s">
        <v>277</v>
      </c>
      <c r="D29" s="296"/>
      <c r="E29" s="296"/>
      <c r="F29" s="296" t="s">
        <v>460</v>
      </c>
      <c r="G29" s="296"/>
      <c r="H29" s="381"/>
      <c r="I29" s="387"/>
      <c r="J29" s="403"/>
      <c r="K29" s="296"/>
      <c r="L29" s="297"/>
    </row>
    <row r="30" spans="1:12" ht="15" customHeight="1" x14ac:dyDescent="0.3">
      <c r="A30" s="419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216">
        <v>26</v>
      </c>
    </row>
    <row r="31" spans="1:12" ht="21" x14ac:dyDescent="0.3">
      <c r="L31" s="1215" t="s">
        <v>572</v>
      </c>
    </row>
    <row r="32" spans="1:12" x14ac:dyDescent="0.3">
      <c r="D32" s="157" t="s">
        <v>4</v>
      </c>
      <c r="E32" s="157" t="s">
        <v>5</v>
      </c>
      <c r="F32" s="157" t="s">
        <v>6</v>
      </c>
    </row>
    <row r="33" spans="3:6" x14ac:dyDescent="0.3">
      <c r="C33" t="s">
        <v>463</v>
      </c>
      <c r="D33" s="157">
        <v>100</v>
      </c>
      <c r="E33" s="157">
        <v>110.34</v>
      </c>
      <c r="F33" s="157">
        <v>99.92</v>
      </c>
    </row>
    <row r="34" spans="3:6" x14ac:dyDescent="0.3">
      <c r="C34" t="s">
        <v>464</v>
      </c>
      <c r="D34" s="157">
        <v>100</v>
      </c>
      <c r="E34" s="157">
        <v>100</v>
      </c>
      <c r="F34" s="157">
        <v>100</v>
      </c>
    </row>
    <row r="35" spans="3:6" x14ac:dyDescent="0.3">
      <c r="C35" t="s">
        <v>269</v>
      </c>
      <c r="D35" s="157">
        <v>100</v>
      </c>
      <c r="E35" s="157">
        <v>100</v>
      </c>
      <c r="F35" s="157">
        <v>100</v>
      </c>
    </row>
    <row r="36" spans="3:6" x14ac:dyDescent="0.3">
      <c r="C36" t="s">
        <v>403</v>
      </c>
      <c r="D36" s="157">
        <v>100</v>
      </c>
      <c r="E36" s="157">
        <v>100</v>
      </c>
      <c r="F36" s="157">
        <v>100</v>
      </c>
    </row>
    <row r="37" spans="3:6" x14ac:dyDescent="0.3">
      <c r="C37" t="s">
        <v>405</v>
      </c>
      <c r="D37" s="157">
        <v>100</v>
      </c>
      <c r="E37" s="157">
        <v>100</v>
      </c>
      <c r="F37" s="157">
        <v>100</v>
      </c>
    </row>
    <row r="47" spans="3:6" x14ac:dyDescent="0.3">
      <c r="C47" s="428"/>
      <c r="D47" s="420" t="s">
        <v>4</v>
      </c>
      <c r="E47" s="420" t="s">
        <v>5</v>
      </c>
      <c r="F47" s="420" t="s">
        <v>6</v>
      </c>
    </row>
    <row r="48" spans="3:6" x14ac:dyDescent="0.3">
      <c r="C48" s="428" t="s">
        <v>465</v>
      </c>
      <c r="D48" s="439">
        <v>100</v>
      </c>
      <c r="E48" s="439">
        <v>100</v>
      </c>
      <c r="F48" s="439">
        <v>100</v>
      </c>
    </row>
    <row r="49" spans="3:12" x14ac:dyDescent="0.3">
      <c r="C49" s="428" t="s">
        <v>466</v>
      </c>
      <c r="D49" s="439"/>
      <c r="E49" s="439">
        <v>141.37</v>
      </c>
      <c r="F49" s="439">
        <v>99.68</v>
      </c>
    </row>
    <row r="50" spans="3:12" x14ac:dyDescent="0.3">
      <c r="C50" s="428" t="s">
        <v>467</v>
      </c>
      <c r="D50" s="439">
        <v>100</v>
      </c>
      <c r="E50" s="439">
        <v>100</v>
      </c>
      <c r="F50" s="439">
        <v>100</v>
      </c>
    </row>
    <row r="51" spans="3:12" x14ac:dyDescent="0.3">
      <c r="C51" s="428" t="s">
        <v>468</v>
      </c>
      <c r="D51" s="439">
        <v>100</v>
      </c>
      <c r="E51" s="439">
        <v>100</v>
      </c>
      <c r="F51" s="439">
        <v>100</v>
      </c>
    </row>
    <row r="52" spans="3:12" x14ac:dyDescent="0.3">
      <c r="C52" s="428"/>
      <c r="D52" s="420"/>
      <c r="E52" s="420"/>
      <c r="F52" s="420"/>
    </row>
    <row r="53" spans="3:12" x14ac:dyDescent="0.3">
      <c r="C53" s="428"/>
      <c r="D53" s="428"/>
      <c r="E53" s="428"/>
      <c r="F53" s="428"/>
    </row>
    <row r="54" spans="3:12" x14ac:dyDescent="0.3">
      <c r="C54" s="428"/>
      <c r="D54" s="428"/>
      <c r="E54" s="428"/>
      <c r="F54" s="428"/>
    </row>
    <row r="55" spans="3:12" x14ac:dyDescent="0.3">
      <c r="C55" s="428"/>
      <c r="D55" s="428"/>
      <c r="E55" s="428"/>
      <c r="F55" s="428"/>
    </row>
    <row r="56" spans="3:12" x14ac:dyDescent="0.3">
      <c r="C56" s="428"/>
      <c r="D56" s="428"/>
      <c r="E56" s="428"/>
      <c r="F56" s="428"/>
    </row>
    <row r="58" spans="3:12" x14ac:dyDescent="0.3">
      <c r="L58" s="1206">
        <v>27</v>
      </c>
    </row>
  </sheetData>
  <mergeCells count="1">
    <mergeCell ref="H7:K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N128"/>
  <sheetViews>
    <sheetView view="pageBreakPreview" topLeftCell="A94" zoomScaleNormal="100" zoomScaleSheetLayoutView="100" workbookViewId="0">
      <selection activeCell="B72" sqref="B72:D73"/>
    </sheetView>
  </sheetViews>
  <sheetFormatPr defaultColWidth="9" defaultRowHeight="20.85" customHeight="1" x14ac:dyDescent="0.3"/>
  <cols>
    <col min="1" max="1" width="4.85546875" style="29" customWidth="1"/>
    <col min="2" max="2" width="44.5703125" style="2" customWidth="1"/>
    <col min="3" max="3" width="11.42578125" style="3" customWidth="1"/>
    <col min="4" max="4" width="12.85546875" style="3" customWidth="1"/>
    <col min="5" max="5" width="7.85546875" style="2" customWidth="1"/>
    <col min="6" max="6" width="6.7109375" style="2" customWidth="1"/>
    <col min="7" max="7" width="8.28515625" style="2" customWidth="1"/>
    <col min="8" max="8" width="7.5703125" style="2" customWidth="1"/>
    <col min="9" max="9" width="7.42578125" style="2" customWidth="1"/>
    <col min="10" max="10" width="7.5703125" style="2" customWidth="1"/>
    <col min="11" max="11" width="8" style="2" customWidth="1"/>
    <col min="12" max="12" width="6.85546875" style="2" customWidth="1"/>
    <col min="13" max="13" width="7" style="2" customWidth="1"/>
    <col min="14" max="14" width="5" style="2" customWidth="1"/>
    <col min="15" max="16384" width="9" style="2"/>
  </cols>
  <sheetData>
    <row r="1" spans="1:14" ht="20.85" customHeight="1" x14ac:dyDescent="0.3">
      <c r="B1" s="1207" t="s">
        <v>565</v>
      </c>
      <c r="M1" s="1215"/>
      <c r="N1" s="1215" t="s">
        <v>573</v>
      </c>
    </row>
    <row r="2" spans="1:14" ht="20.85" customHeight="1" x14ac:dyDescent="0.35">
      <c r="B2" s="1170" t="s">
        <v>567</v>
      </c>
    </row>
    <row r="3" spans="1:14" ht="20.85" customHeight="1" x14ac:dyDescent="0.3">
      <c r="B3" s="1166" t="s">
        <v>569</v>
      </c>
    </row>
    <row r="4" spans="1:14" ht="20.85" customHeight="1" x14ac:dyDescent="0.3">
      <c r="B4" s="1021" t="s">
        <v>568</v>
      </c>
    </row>
    <row r="5" spans="1:14" ht="11.65" customHeight="1" x14ac:dyDescent="0.3"/>
    <row r="6" spans="1:14" ht="25.15" customHeight="1" x14ac:dyDescent="0.3">
      <c r="D6" s="463" t="s">
        <v>320</v>
      </c>
      <c r="F6" s="323"/>
    </row>
    <row r="7" spans="1:14" ht="8.85" customHeight="1" x14ac:dyDescent="0.3"/>
    <row r="8" spans="1:14" ht="20.85" customHeight="1" x14ac:dyDescent="0.3">
      <c r="A8" s="468" t="s">
        <v>0</v>
      </c>
      <c r="B8" s="302" t="s">
        <v>278</v>
      </c>
      <c r="C8" s="302" t="s">
        <v>280</v>
      </c>
      <c r="D8" s="302" t="s">
        <v>280</v>
      </c>
      <c r="E8" s="1414" t="s">
        <v>282</v>
      </c>
      <c r="F8" s="1414"/>
      <c r="G8" s="1414"/>
      <c r="H8" s="1414"/>
      <c r="I8" s="1414"/>
      <c r="J8" s="1414"/>
      <c r="K8" s="1414"/>
      <c r="L8" s="1414"/>
      <c r="M8" s="302" t="s">
        <v>9</v>
      </c>
    </row>
    <row r="9" spans="1:14" ht="20.85" customHeight="1" x14ac:dyDescent="0.3">
      <c r="A9" s="469"/>
      <c r="B9" s="336" t="s">
        <v>279</v>
      </c>
      <c r="C9" s="336" t="s">
        <v>285</v>
      </c>
      <c r="D9" s="336" t="s">
        <v>281</v>
      </c>
      <c r="E9" s="1415" t="s">
        <v>4</v>
      </c>
      <c r="F9" s="1415"/>
      <c r="G9" s="1416" t="s">
        <v>5</v>
      </c>
      <c r="H9" s="1416"/>
      <c r="I9" s="1417" t="s">
        <v>6</v>
      </c>
      <c r="J9" s="1417"/>
      <c r="K9" s="1418" t="s">
        <v>7</v>
      </c>
      <c r="L9" s="1418"/>
      <c r="M9" s="470" t="s">
        <v>11</v>
      </c>
    </row>
    <row r="10" spans="1:14" ht="18.399999999999999" customHeight="1" x14ac:dyDescent="0.3">
      <c r="A10" s="469"/>
      <c r="B10" s="471"/>
      <c r="C10" s="336" t="s">
        <v>286</v>
      </c>
      <c r="D10" s="336"/>
      <c r="E10" s="472" t="s">
        <v>316</v>
      </c>
      <c r="F10" s="472" t="s">
        <v>298</v>
      </c>
      <c r="G10" s="473" t="s">
        <v>316</v>
      </c>
      <c r="H10" s="473" t="s">
        <v>298</v>
      </c>
      <c r="I10" s="474" t="s">
        <v>316</v>
      </c>
      <c r="J10" s="474" t="s">
        <v>298</v>
      </c>
      <c r="K10" s="521" t="s">
        <v>316</v>
      </c>
      <c r="L10" s="521" t="s">
        <v>298</v>
      </c>
      <c r="M10" s="470"/>
    </row>
    <row r="11" spans="1:14" ht="19.7" customHeight="1" x14ac:dyDescent="0.3">
      <c r="A11" s="469"/>
      <c r="B11" s="471"/>
      <c r="C11" s="336"/>
      <c r="D11" s="336"/>
      <c r="E11" s="515" t="s">
        <v>317</v>
      </c>
      <c r="F11" s="516"/>
      <c r="G11" s="519" t="s">
        <v>317</v>
      </c>
      <c r="H11" s="520"/>
      <c r="I11" s="517" t="s">
        <v>317</v>
      </c>
      <c r="J11" s="518"/>
      <c r="K11" s="522" t="s">
        <v>317</v>
      </c>
      <c r="L11" s="523"/>
      <c r="M11" s="470"/>
    </row>
    <row r="12" spans="1:14" ht="20.85" customHeight="1" x14ac:dyDescent="0.3">
      <c r="A12" s="524">
        <v>1</v>
      </c>
      <c r="B12" s="475" t="s">
        <v>290</v>
      </c>
      <c r="C12" s="476" t="s">
        <v>274</v>
      </c>
      <c r="D12" s="476" t="s">
        <v>283</v>
      </c>
      <c r="E12" s="477" t="s">
        <v>284</v>
      </c>
      <c r="F12" s="478"/>
      <c r="G12" s="479" t="s">
        <v>284</v>
      </c>
      <c r="H12" s="480"/>
      <c r="I12" s="481" t="s">
        <v>284</v>
      </c>
      <c r="J12" s="482"/>
      <c r="K12" s="483" t="s">
        <v>284</v>
      </c>
      <c r="L12" s="302"/>
      <c r="M12" s="302" t="s">
        <v>21</v>
      </c>
    </row>
    <row r="13" spans="1:14" ht="20.85" customHeight="1" x14ac:dyDescent="0.3">
      <c r="A13" s="525"/>
      <c r="B13" s="471" t="s">
        <v>287</v>
      </c>
      <c r="C13" s="484"/>
      <c r="D13" s="484"/>
      <c r="E13" s="485"/>
      <c r="F13" s="486"/>
      <c r="G13" s="487"/>
      <c r="H13" s="488"/>
      <c r="I13" s="489"/>
      <c r="J13" s="490"/>
      <c r="K13" s="491"/>
      <c r="L13" s="336"/>
      <c r="M13" s="336"/>
    </row>
    <row r="14" spans="1:14" ht="20.85" customHeight="1" x14ac:dyDescent="0.3">
      <c r="A14" s="30"/>
      <c r="B14" s="471" t="s">
        <v>288</v>
      </c>
      <c r="C14" s="9"/>
      <c r="D14" s="9"/>
      <c r="E14" s="492"/>
      <c r="F14" s="492"/>
      <c r="G14" s="493"/>
      <c r="H14" s="493"/>
      <c r="I14" s="494"/>
      <c r="J14" s="494"/>
      <c r="K14" s="10"/>
      <c r="L14" s="10"/>
      <c r="M14" s="10"/>
    </row>
    <row r="15" spans="1:14" ht="20.85" customHeight="1" x14ac:dyDescent="0.3">
      <c r="A15" s="31">
        <v>2</v>
      </c>
      <c r="B15" s="7" t="s">
        <v>289</v>
      </c>
      <c r="C15" s="4" t="s">
        <v>274</v>
      </c>
      <c r="D15" s="4" t="s">
        <v>196</v>
      </c>
      <c r="E15" s="477" t="s">
        <v>284</v>
      </c>
      <c r="F15" s="478"/>
      <c r="G15" s="479" t="s">
        <v>284</v>
      </c>
      <c r="H15" s="480"/>
      <c r="I15" s="481" t="s">
        <v>284</v>
      </c>
      <c r="J15" s="482"/>
      <c r="K15" s="483" t="s">
        <v>284</v>
      </c>
      <c r="L15" s="302"/>
      <c r="M15" s="302" t="s">
        <v>21</v>
      </c>
    </row>
    <row r="16" spans="1:14" ht="20.85" customHeight="1" x14ac:dyDescent="0.3">
      <c r="A16" s="30"/>
      <c r="B16" s="10" t="s">
        <v>754</v>
      </c>
      <c r="C16" s="9"/>
      <c r="D16" s="9" t="s">
        <v>197</v>
      </c>
      <c r="E16" s="485"/>
      <c r="F16" s="486"/>
      <c r="G16" s="487"/>
      <c r="H16" s="488"/>
      <c r="I16" s="489"/>
      <c r="J16" s="490"/>
      <c r="K16" s="491"/>
      <c r="L16" s="336"/>
      <c r="M16" s="336"/>
    </row>
    <row r="17" spans="1:14" ht="20.85" customHeight="1" x14ac:dyDescent="0.3">
      <c r="A17" s="30"/>
      <c r="B17" s="10"/>
      <c r="C17" s="9"/>
      <c r="D17" s="9" t="s">
        <v>215</v>
      </c>
      <c r="E17" s="492"/>
      <c r="F17" s="492"/>
      <c r="G17" s="493"/>
      <c r="H17" s="493"/>
      <c r="I17" s="494"/>
      <c r="J17" s="494"/>
      <c r="K17" s="10"/>
      <c r="L17" s="10"/>
      <c r="M17" s="10"/>
    </row>
    <row r="18" spans="1:14" ht="20.85" customHeight="1" x14ac:dyDescent="0.3">
      <c r="A18" s="37"/>
      <c r="B18" s="6"/>
      <c r="C18" s="5"/>
      <c r="D18" s="5" t="s">
        <v>199</v>
      </c>
      <c r="E18" s="495"/>
      <c r="F18" s="495"/>
      <c r="G18" s="496"/>
      <c r="H18" s="496"/>
      <c r="I18" s="497"/>
      <c r="J18" s="497"/>
      <c r="K18" s="6"/>
      <c r="L18" s="6"/>
      <c r="M18" s="6"/>
    </row>
    <row r="19" spans="1:14" ht="20.85" customHeight="1" x14ac:dyDescent="0.3">
      <c r="A19" s="1224">
        <v>3</v>
      </c>
      <c r="B19" s="1225" t="s">
        <v>497</v>
      </c>
      <c r="C19" s="1226" t="s">
        <v>301</v>
      </c>
      <c r="D19" s="1226" t="s">
        <v>202</v>
      </c>
      <c r="E19" s="477" t="s">
        <v>284</v>
      </c>
      <c r="F19" s="492"/>
      <c r="G19" s="493"/>
      <c r="H19" s="493"/>
      <c r="I19" s="494"/>
      <c r="J19" s="494"/>
      <c r="K19" s="10"/>
      <c r="L19" s="10"/>
      <c r="M19" s="10"/>
    </row>
    <row r="20" spans="1:14" ht="20.85" customHeight="1" x14ac:dyDescent="0.3">
      <c r="A20" s="1224"/>
      <c r="B20" s="1225"/>
      <c r="C20" s="1226"/>
      <c r="D20" s="1226" t="s">
        <v>211</v>
      </c>
      <c r="E20" s="492"/>
      <c r="F20" s="492"/>
      <c r="G20" s="493"/>
      <c r="H20" s="493"/>
      <c r="I20" s="494"/>
      <c r="J20" s="494"/>
      <c r="K20" s="10"/>
      <c r="L20" s="10"/>
      <c r="M20" s="10"/>
    </row>
    <row r="21" spans="1:14" ht="20.85" customHeight="1" x14ac:dyDescent="0.3">
      <c r="A21" s="1227">
        <v>4</v>
      </c>
      <c r="B21" s="1228" t="s">
        <v>501</v>
      </c>
      <c r="C21" s="1229" t="s">
        <v>570</v>
      </c>
      <c r="D21" s="1229" t="s">
        <v>202</v>
      </c>
      <c r="E21" s="477" t="s">
        <v>284</v>
      </c>
      <c r="F21" s="987"/>
      <c r="G21" s="988"/>
      <c r="H21" s="988"/>
      <c r="I21" s="989"/>
      <c r="J21" s="989"/>
      <c r="K21" s="7"/>
      <c r="L21" s="7"/>
      <c r="M21" s="7"/>
    </row>
    <row r="22" spans="1:14" ht="20.85" customHeight="1" x14ac:dyDescent="0.3">
      <c r="A22" s="1224"/>
      <c r="B22" s="1225" t="s">
        <v>502</v>
      </c>
      <c r="C22" s="1226"/>
      <c r="D22" s="1226" t="s">
        <v>221</v>
      </c>
      <c r="E22" s="492"/>
      <c r="F22" s="492"/>
      <c r="G22" s="493"/>
      <c r="H22" s="493"/>
      <c r="I22" s="494"/>
      <c r="J22" s="494"/>
      <c r="K22" s="10"/>
      <c r="L22" s="10"/>
      <c r="M22" s="10"/>
    </row>
    <row r="23" spans="1:14" ht="20.85" customHeight="1" x14ac:dyDescent="0.3">
      <c r="A23" s="1227">
        <v>5</v>
      </c>
      <c r="B23" s="1228" t="s">
        <v>500</v>
      </c>
      <c r="C23" s="1229" t="s">
        <v>570</v>
      </c>
      <c r="D23" s="1229" t="s">
        <v>202</v>
      </c>
      <c r="E23" s="477" t="s">
        <v>284</v>
      </c>
      <c r="F23" s="987"/>
      <c r="G23" s="988"/>
      <c r="H23" s="988"/>
      <c r="I23" s="989"/>
      <c r="J23" s="989"/>
      <c r="K23" s="7"/>
      <c r="L23" s="7"/>
      <c r="M23" s="7"/>
    </row>
    <row r="24" spans="1:14" ht="20.85" customHeight="1" x14ac:dyDescent="0.3">
      <c r="A24" s="1224"/>
      <c r="B24" s="1225"/>
      <c r="C24" s="1226"/>
      <c r="D24" s="1226" t="s">
        <v>221</v>
      </c>
      <c r="E24" s="492"/>
      <c r="F24" s="492"/>
      <c r="G24" s="493"/>
      <c r="H24" s="493"/>
      <c r="I24" s="494"/>
      <c r="J24" s="494"/>
      <c r="K24" s="10"/>
      <c r="L24" s="10"/>
      <c r="M24" s="10"/>
    </row>
    <row r="25" spans="1:14" ht="20.85" customHeight="1" x14ac:dyDescent="0.3">
      <c r="A25" s="1218"/>
      <c r="B25" s="1219"/>
      <c r="C25" s="1220"/>
      <c r="D25" s="1220"/>
      <c r="E25" s="894"/>
      <c r="F25" s="894"/>
      <c r="G25" s="894"/>
      <c r="H25" s="894"/>
      <c r="I25" s="894"/>
      <c r="J25" s="894"/>
      <c r="K25" s="894"/>
      <c r="L25" s="894"/>
      <c r="M25" s="894"/>
    </row>
    <row r="26" spans="1:14" ht="20.85" customHeight="1" x14ac:dyDescent="0.3">
      <c r="A26" s="1221"/>
      <c r="B26" s="1222"/>
      <c r="C26" s="1223"/>
      <c r="D26" s="1223"/>
      <c r="E26" s="888"/>
      <c r="F26" s="888"/>
      <c r="G26" s="888"/>
      <c r="H26" s="888"/>
      <c r="I26" s="888"/>
      <c r="J26" s="888"/>
      <c r="K26" s="888"/>
      <c r="L26" s="888"/>
      <c r="M26" s="888"/>
      <c r="N26" s="1206">
        <v>28</v>
      </c>
    </row>
    <row r="27" spans="1:14" ht="20.85" customHeight="1" x14ac:dyDescent="0.3">
      <c r="A27" s="1221"/>
      <c r="B27" s="1222"/>
      <c r="C27" s="1223"/>
      <c r="D27" s="1223"/>
      <c r="E27" s="888"/>
      <c r="F27" s="888"/>
      <c r="G27" s="888"/>
      <c r="H27" s="888"/>
      <c r="I27" s="888"/>
      <c r="J27" s="888"/>
      <c r="K27" s="888"/>
      <c r="L27" s="888"/>
      <c r="M27" s="888"/>
      <c r="N27" s="1215" t="s">
        <v>574</v>
      </c>
    </row>
    <row r="28" spans="1:14" ht="20.85" customHeight="1" x14ac:dyDescent="0.3">
      <c r="A28" s="468" t="s">
        <v>0</v>
      </c>
      <c r="B28" s="302" t="s">
        <v>278</v>
      </c>
      <c r="C28" s="302" t="s">
        <v>280</v>
      </c>
      <c r="D28" s="302" t="s">
        <v>280</v>
      </c>
      <c r="E28" s="1414" t="s">
        <v>282</v>
      </c>
      <c r="F28" s="1414"/>
      <c r="G28" s="1414"/>
      <c r="H28" s="1414"/>
      <c r="I28" s="1414"/>
      <c r="J28" s="1414"/>
      <c r="K28" s="1414"/>
      <c r="L28" s="1414"/>
      <c r="M28" s="302" t="s">
        <v>9</v>
      </c>
    </row>
    <row r="29" spans="1:14" ht="20.85" customHeight="1" x14ac:dyDescent="0.3">
      <c r="A29" s="469"/>
      <c r="B29" s="336" t="s">
        <v>279</v>
      </c>
      <c r="C29" s="336" t="s">
        <v>285</v>
      </c>
      <c r="D29" s="336" t="s">
        <v>281</v>
      </c>
      <c r="E29" s="1415" t="s">
        <v>4</v>
      </c>
      <c r="F29" s="1415"/>
      <c r="G29" s="1416" t="s">
        <v>5</v>
      </c>
      <c r="H29" s="1416"/>
      <c r="I29" s="1417" t="s">
        <v>6</v>
      </c>
      <c r="J29" s="1417"/>
      <c r="K29" s="1418" t="s">
        <v>7</v>
      </c>
      <c r="L29" s="1418"/>
      <c r="M29" s="470" t="s">
        <v>11</v>
      </c>
    </row>
    <row r="30" spans="1:14" ht="20.85" customHeight="1" x14ac:dyDescent="0.3">
      <c r="A30" s="469"/>
      <c r="B30" s="471"/>
      <c r="C30" s="336" t="s">
        <v>286</v>
      </c>
      <c r="D30" s="336"/>
      <c r="E30" s="472" t="s">
        <v>316</v>
      </c>
      <c r="F30" s="472" t="s">
        <v>298</v>
      </c>
      <c r="G30" s="473" t="s">
        <v>316</v>
      </c>
      <c r="H30" s="473" t="s">
        <v>298</v>
      </c>
      <c r="I30" s="474" t="s">
        <v>316</v>
      </c>
      <c r="J30" s="474" t="s">
        <v>298</v>
      </c>
      <c r="K30" s="521" t="s">
        <v>316</v>
      </c>
      <c r="L30" s="521" t="s">
        <v>298</v>
      </c>
      <c r="M30" s="470"/>
    </row>
    <row r="31" spans="1:14" ht="20.85" customHeight="1" x14ac:dyDescent="0.3">
      <c r="A31" s="469"/>
      <c r="B31" s="471"/>
      <c r="C31" s="336"/>
      <c r="D31" s="336"/>
      <c r="E31" s="515" t="s">
        <v>317</v>
      </c>
      <c r="F31" s="516"/>
      <c r="G31" s="519" t="s">
        <v>317</v>
      </c>
      <c r="H31" s="520"/>
      <c r="I31" s="517" t="s">
        <v>317</v>
      </c>
      <c r="J31" s="518"/>
      <c r="K31" s="522" t="s">
        <v>317</v>
      </c>
      <c r="L31" s="523"/>
      <c r="M31" s="470"/>
    </row>
    <row r="32" spans="1:14" ht="20.85" customHeight="1" x14ac:dyDescent="0.3">
      <c r="A32" s="1227">
        <v>6</v>
      </c>
      <c r="B32" s="1228" t="s">
        <v>492</v>
      </c>
      <c r="C32" s="1229" t="s">
        <v>274</v>
      </c>
      <c r="D32" s="1229" t="s">
        <v>211</v>
      </c>
      <c r="E32" s="477" t="s">
        <v>284</v>
      </c>
      <c r="F32" s="987"/>
      <c r="G32" s="988"/>
      <c r="H32" s="988"/>
      <c r="I32" s="989"/>
      <c r="J32" s="989"/>
      <c r="K32" s="7"/>
      <c r="L32" s="7"/>
      <c r="M32" s="7"/>
    </row>
    <row r="33" spans="1:13" ht="20.85" customHeight="1" x14ac:dyDescent="0.3">
      <c r="A33" s="1230"/>
      <c r="B33" s="1231" t="s">
        <v>493</v>
      </c>
      <c r="C33" s="1232"/>
      <c r="D33" s="1232"/>
      <c r="E33" s="495"/>
      <c r="F33" s="495"/>
      <c r="G33" s="496"/>
      <c r="H33" s="496"/>
      <c r="I33" s="497"/>
      <c r="J33" s="497"/>
      <c r="K33" s="6"/>
      <c r="L33" s="6"/>
      <c r="M33" s="6"/>
    </row>
    <row r="34" spans="1:13" ht="20.85" customHeight="1" x14ac:dyDescent="0.3">
      <c r="A34" s="1224">
        <v>7</v>
      </c>
      <c r="B34" s="1225" t="s">
        <v>494</v>
      </c>
      <c r="C34" s="1226"/>
      <c r="D34" s="1226" t="s">
        <v>202</v>
      </c>
      <c r="E34" s="477" t="s">
        <v>284</v>
      </c>
      <c r="F34" s="492"/>
      <c r="G34" s="493"/>
      <c r="H34" s="493"/>
      <c r="I34" s="494"/>
      <c r="J34" s="494"/>
      <c r="K34" s="10"/>
      <c r="L34" s="10"/>
      <c r="M34" s="10"/>
    </row>
    <row r="35" spans="1:13" ht="20.85" customHeight="1" x14ac:dyDescent="0.3">
      <c r="A35" s="1224"/>
      <c r="B35" s="1225"/>
      <c r="C35" s="1226"/>
      <c r="D35" s="1226" t="s">
        <v>211</v>
      </c>
      <c r="E35" s="492"/>
      <c r="F35" s="492"/>
      <c r="G35" s="493"/>
      <c r="H35" s="493"/>
      <c r="I35" s="494"/>
      <c r="J35" s="494"/>
      <c r="K35" s="10"/>
      <c r="L35" s="10"/>
      <c r="M35" s="10"/>
    </row>
    <row r="36" spans="1:13" ht="20.85" customHeight="1" x14ac:dyDescent="0.3">
      <c r="A36" s="1227">
        <v>8</v>
      </c>
      <c r="B36" s="1228" t="s">
        <v>495</v>
      </c>
      <c r="C36" s="1229"/>
      <c r="D36" s="1229" t="s">
        <v>202</v>
      </c>
      <c r="E36" s="477" t="s">
        <v>284</v>
      </c>
      <c r="F36" s="987"/>
      <c r="G36" s="988"/>
      <c r="H36" s="988"/>
      <c r="I36" s="989"/>
      <c r="J36" s="989"/>
      <c r="K36" s="7"/>
      <c r="L36" s="7"/>
      <c r="M36" s="7"/>
    </row>
    <row r="37" spans="1:13" ht="20.85" customHeight="1" x14ac:dyDescent="0.3">
      <c r="A37" s="1230"/>
      <c r="B37" s="1231"/>
      <c r="C37" s="1232"/>
      <c r="D37" s="1232" t="s">
        <v>211</v>
      </c>
      <c r="E37" s="495"/>
      <c r="F37" s="495"/>
      <c r="G37" s="496"/>
      <c r="H37" s="496"/>
      <c r="I37" s="497"/>
      <c r="J37" s="497"/>
      <c r="K37" s="6"/>
      <c r="L37" s="6"/>
      <c r="M37" s="6"/>
    </row>
    <row r="38" spans="1:13" ht="20.85" customHeight="1" x14ac:dyDescent="0.3">
      <c r="A38" s="1224">
        <v>9</v>
      </c>
      <c r="B38" s="1225" t="s">
        <v>496</v>
      </c>
      <c r="C38" s="1226" t="s">
        <v>499</v>
      </c>
      <c r="D38" s="1229" t="s">
        <v>202</v>
      </c>
      <c r="E38" s="477" t="s">
        <v>284</v>
      </c>
      <c r="F38" s="492"/>
      <c r="G38" s="493"/>
      <c r="H38" s="493"/>
      <c r="I38" s="494"/>
      <c r="J38" s="494"/>
      <c r="K38" s="10"/>
      <c r="L38" s="10"/>
      <c r="M38" s="10"/>
    </row>
    <row r="39" spans="1:13" ht="20.85" customHeight="1" x14ac:dyDescent="0.3">
      <c r="A39" s="1224"/>
      <c r="B39" s="1225" t="s">
        <v>498</v>
      </c>
      <c r="C39" s="1226"/>
      <c r="D39" s="1232" t="s">
        <v>211</v>
      </c>
      <c r="E39" s="495"/>
      <c r="F39" s="492"/>
      <c r="G39" s="493"/>
      <c r="H39" s="493"/>
      <c r="I39" s="494"/>
      <c r="J39" s="494"/>
      <c r="K39" s="10"/>
      <c r="L39" s="10"/>
      <c r="M39" s="10"/>
    </row>
    <row r="40" spans="1:13" ht="20.85" customHeight="1" x14ac:dyDescent="0.3">
      <c r="A40" s="31">
        <v>10</v>
      </c>
      <c r="B40" s="475" t="s">
        <v>290</v>
      </c>
      <c r="C40" s="9" t="s">
        <v>274</v>
      </c>
      <c r="D40" s="9" t="s">
        <v>216</v>
      </c>
      <c r="E40" s="477" t="s">
        <v>284</v>
      </c>
      <c r="F40" s="478"/>
      <c r="G40" s="479" t="s">
        <v>284</v>
      </c>
      <c r="H40" s="480"/>
      <c r="I40" s="481" t="s">
        <v>284</v>
      </c>
      <c r="J40" s="482"/>
      <c r="K40" s="483" t="s">
        <v>284</v>
      </c>
      <c r="L40" s="302"/>
      <c r="M40" s="302" t="s">
        <v>21</v>
      </c>
    </row>
    <row r="41" spans="1:13" ht="20.85" customHeight="1" x14ac:dyDescent="0.3">
      <c r="A41" s="30"/>
      <c r="B41" s="10" t="s">
        <v>291</v>
      </c>
      <c r="C41" s="9"/>
      <c r="D41" s="9" t="s">
        <v>218</v>
      </c>
      <c r="E41" s="492"/>
      <c r="F41" s="486"/>
      <c r="G41" s="487"/>
      <c r="H41" s="488"/>
      <c r="I41" s="489"/>
      <c r="J41" s="490"/>
      <c r="K41" s="491"/>
      <c r="L41" s="336"/>
      <c r="M41" s="336"/>
    </row>
    <row r="42" spans="1:13" ht="20.85" customHeight="1" x14ac:dyDescent="0.3">
      <c r="A42" s="31">
        <v>11</v>
      </c>
      <c r="B42" s="7" t="s">
        <v>292</v>
      </c>
      <c r="C42" s="4" t="s">
        <v>274</v>
      </c>
      <c r="D42" s="4" t="s">
        <v>217</v>
      </c>
      <c r="E42" s="477" t="s">
        <v>284</v>
      </c>
      <c r="F42" s="478"/>
      <c r="G42" s="479" t="s">
        <v>284</v>
      </c>
      <c r="H42" s="480"/>
      <c r="I42" s="481" t="s">
        <v>284</v>
      </c>
      <c r="J42" s="482"/>
      <c r="K42" s="483" t="s">
        <v>284</v>
      </c>
      <c r="L42" s="302"/>
      <c r="M42" s="302" t="s">
        <v>21</v>
      </c>
    </row>
    <row r="43" spans="1:13" ht="20.85" customHeight="1" x14ac:dyDescent="0.3">
      <c r="A43" s="30"/>
      <c r="B43" s="10" t="s">
        <v>293</v>
      </c>
      <c r="C43" s="9"/>
      <c r="D43" s="9"/>
      <c r="E43" s="485"/>
      <c r="F43" s="486"/>
      <c r="G43" s="487"/>
      <c r="H43" s="488"/>
      <c r="I43" s="489"/>
      <c r="J43" s="490"/>
      <c r="K43" s="491"/>
      <c r="L43" s="336"/>
      <c r="M43" s="336"/>
    </row>
    <row r="44" spans="1:13" ht="20.85" customHeight="1" x14ac:dyDescent="0.3">
      <c r="A44" s="37"/>
      <c r="B44" s="6" t="s">
        <v>294</v>
      </c>
      <c r="C44" s="5"/>
      <c r="D44" s="5"/>
      <c r="E44" s="495"/>
      <c r="F44" s="495"/>
      <c r="G44" s="496"/>
      <c r="H44" s="496"/>
      <c r="I44" s="497"/>
      <c r="J44" s="497"/>
      <c r="K44" s="6"/>
      <c r="L44" s="6"/>
      <c r="M44" s="6"/>
    </row>
    <row r="45" spans="1:13" ht="20.85" customHeight="1" x14ac:dyDescent="0.3">
      <c r="A45" s="31">
        <v>12</v>
      </c>
      <c r="B45" s="7" t="s">
        <v>295</v>
      </c>
      <c r="C45" s="4" t="s">
        <v>274</v>
      </c>
      <c r="D45" s="4" t="s">
        <v>283</v>
      </c>
      <c r="E45" s="477" t="s">
        <v>284</v>
      </c>
      <c r="F45" s="478"/>
      <c r="G45" s="479" t="s">
        <v>284</v>
      </c>
      <c r="H45" s="480"/>
      <c r="I45" s="481" t="s">
        <v>284</v>
      </c>
      <c r="J45" s="482"/>
      <c r="K45" s="483" t="s">
        <v>284</v>
      </c>
      <c r="L45" s="302"/>
      <c r="M45" s="302" t="s">
        <v>21</v>
      </c>
    </row>
    <row r="46" spans="1:13" ht="20.85" customHeight="1" x14ac:dyDescent="0.3">
      <c r="A46" s="30"/>
      <c r="B46" s="10" t="s">
        <v>297</v>
      </c>
      <c r="C46" s="9"/>
      <c r="D46" s="9"/>
      <c r="E46" s="485"/>
      <c r="F46" s="486"/>
      <c r="G46" s="487"/>
      <c r="H46" s="488"/>
      <c r="I46" s="489"/>
      <c r="J46" s="490"/>
      <c r="K46" s="491"/>
      <c r="L46" s="336"/>
      <c r="M46" s="336"/>
    </row>
    <row r="47" spans="1:13" ht="20.85" customHeight="1" x14ac:dyDescent="0.3">
      <c r="A47" s="37"/>
      <c r="B47" s="6" t="s">
        <v>296</v>
      </c>
      <c r="C47" s="5"/>
      <c r="D47" s="5"/>
      <c r="E47" s="495"/>
      <c r="F47" s="495"/>
      <c r="G47" s="496"/>
      <c r="H47" s="496"/>
      <c r="I47" s="497"/>
      <c r="J47" s="497"/>
      <c r="K47" s="6"/>
      <c r="L47" s="6"/>
      <c r="M47" s="6"/>
    </row>
    <row r="48" spans="1:13" ht="20.85" customHeight="1" x14ac:dyDescent="0.3">
      <c r="A48" s="31">
        <v>13</v>
      </c>
      <c r="B48" s="7" t="s">
        <v>300</v>
      </c>
      <c r="C48" s="4" t="s">
        <v>299</v>
      </c>
      <c r="D48" s="4" t="s">
        <v>212</v>
      </c>
      <c r="E48" s="477" t="s">
        <v>284</v>
      </c>
      <c r="F48" s="478"/>
      <c r="G48" s="479" t="s">
        <v>284</v>
      </c>
      <c r="H48" s="480"/>
      <c r="I48" s="481" t="s">
        <v>284</v>
      </c>
      <c r="J48" s="482"/>
      <c r="K48" s="483" t="s">
        <v>284</v>
      </c>
      <c r="L48" s="302"/>
      <c r="M48" s="302" t="s">
        <v>21</v>
      </c>
    </row>
    <row r="49" spans="1:14" ht="18.399999999999999" customHeight="1" x14ac:dyDescent="0.3">
      <c r="A49" s="37"/>
      <c r="B49" s="6"/>
      <c r="C49" s="5"/>
      <c r="D49" s="5" t="s">
        <v>220</v>
      </c>
      <c r="E49" s="498"/>
      <c r="F49" s="499"/>
      <c r="G49" s="500"/>
      <c r="H49" s="501"/>
      <c r="I49" s="502"/>
      <c r="J49" s="503"/>
      <c r="K49" s="504"/>
      <c r="L49" s="505"/>
      <c r="M49" s="505"/>
    </row>
    <row r="50" spans="1:14" ht="19.7" customHeight="1" x14ac:dyDescent="0.3">
      <c r="A50" s="31">
        <v>14</v>
      </c>
      <c r="B50" s="7" t="s">
        <v>302</v>
      </c>
      <c r="C50" s="4" t="s">
        <v>301</v>
      </c>
      <c r="D50" s="4" t="s">
        <v>212</v>
      </c>
      <c r="E50" s="477" t="s">
        <v>284</v>
      </c>
      <c r="F50" s="478"/>
      <c r="G50" s="479" t="s">
        <v>284</v>
      </c>
      <c r="H50" s="480"/>
      <c r="I50" s="481" t="s">
        <v>284</v>
      </c>
      <c r="J50" s="482"/>
      <c r="K50" s="483" t="s">
        <v>284</v>
      </c>
      <c r="L50" s="302"/>
      <c r="M50" s="302" t="s">
        <v>21</v>
      </c>
    </row>
    <row r="51" spans="1:14" ht="19.7" customHeight="1" x14ac:dyDescent="0.3">
      <c r="A51" s="37"/>
      <c r="B51" s="6"/>
      <c r="C51" s="5"/>
      <c r="D51" s="5" t="s">
        <v>220</v>
      </c>
      <c r="E51" s="495"/>
      <c r="F51" s="495"/>
      <c r="G51" s="496"/>
      <c r="H51" s="496"/>
      <c r="I51" s="497"/>
      <c r="J51" s="497"/>
      <c r="K51" s="6"/>
      <c r="L51" s="6"/>
      <c r="M51" s="6"/>
    </row>
    <row r="52" spans="1:14" ht="19.7" customHeight="1" x14ac:dyDescent="0.3">
      <c r="A52" s="726"/>
      <c r="B52" s="727"/>
      <c r="C52" s="304"/>
      <c r="D52" s="304"/>
      <c r="E52" s="891"/>
      <c r="F52" s="892"/>
      <c r="G52" s="891"/>
      <c r="H52" s="892"/>
      <c r="I52" s="891"/>
      <c r="J52" s="892"/>
      <c r="K52" s="728"/>
      <c r="L52" s="1186"/>
      <c r="M52" s="1186"/>
      <c r="N52" s="1290">
        <v>29</v>
      </c>
    </row>
    <row r="53" spans="1:14" ht="19.7" customHeight="1" x14ac:dyDescent="0.3">
      <c r="A53" s="887"/>
      <c r="B53" s="1291"/>
      <c r="C53" s="305"/>
      <c r="D53" s="305"/>
      <c r="E53" s="889"/>
      <c r="F53" s="890"/>
      <c r="G53" s="889"/>
      <c r="H53" s="890"/>
      <c r="I53" s="889"/>
      <c r="J53" s="890"/>
      <c r="K53" s="1292"/>
      <c r="L53" s="1293"/>
      <c r="M53" s="1293"/>
      <c r="N53" s="1294" t="s">
        <v>575</v>
      </c>
    </row>
    <row r="54" spans="1:14" ht="20.85" customHeight="1" x14ac:dyDescent="0.3">
      <c r="A54" s="468" t="s">
        <v>0</v>
      </c>
      <c r="B54" s="302" t="s">
        <v>278</v>
      </c>
      <c r="C54" s="302" t="s">
        <v>280</v>
      </c>
      <c r="D54" s="302" t="s">
        <v>280</v>
      </c>
      <c r="E54" s="1414" t="s">
        <v>282</v>
      </c>
      <c r="F54" s="1414"/>
      <c r="G54" s="1414"/>
      <c r="H54" s="1414"/>
      <c r="I54" s="1414"/>
      <c r="J54" s="1414"/>
      <c r="K54" s="1414"/>
      <c r="L54" s="1414"/>
      <c r="M54" s="302" t="s">
        <v>9</v>
      </c>
    </row>
    <row r="55" spans="1:14" ht="20.85" customHeight="1" x14ac:dyDescent="0.3">
      <c r="A55" s="469"/>
      <c r="B55" s="336" t="s">
        <v>279</v>
      </c>
      <c r="C55" s="336" t="s">
        <v>285</v>
      </c>
      <c r="D55" s="336" t="s">
        <v>281</v>
      </c>
      <c r="E55" s="1415" t="s">
        <v>4</v>
      </c>
      <c r="F55" s="1415"/>
      <c r="G55" s="1416" t="s">
        <v>5</v>
      </c>
      <c r="H55" s="1416"/>
      <c r="I55" s="1417" t="s">
        <v>6</v>
      </c>
      <c r="J55" s="1417"/>
      <c r="K55" s="1418" t="s">
        <v>7</v>
      </c>
      <c r="L55" s="1418"/>
      <c r="M55" s="470" t="s">
        <v>11</v>
      </c>
    </row>
    <row r="56" spans="1:14" ht="20.85" customHeight="1" x14ac:dyDescent="0.3">
      <c r="A56" s="469"/>
      <c r="B56" s="471"/>
      <c r="C56" s="336" t="s">
        <v>286</v>
      </c>
      <c r="D56" s="336"/>
      <c r="E56" s="472" t="s">
        <v>316</v>
      </c>
      <c r="F56" s="472" t="s">
        <v>298</v>
      </c>
      <c r="G56" s="473" t="s">
        <v>316</v>
      </c>
      <c r="H56" s="473" t="s">
        <v>298</v>
      </c>
      <c r="I56" s="474" t="s">
        <v>316</v>
      </c>
      <c r="J56" s="474" t="s">
        <v>298</v>
      </c>
      <c r="K56" s="521" t="s">
        <v>316</v>
      </c>
      <c r="L56" s="521" t="s">
        <v>298</v>
      </c>
      <c r="M56" s="470"/>
    </row>
    <row r="57" spans="1:14" ht="20.85" customHeight="1" x14ac:dyDescent="0.3">
      <c r="A57" s="1236"/>
      <c r="B57" s="1237"/>
      <c r="C57" s="505"/>
      <c r="D57" s="336"/>
      <c r="E57" s="515" t="s">
        <v>317</v>
      </c>
      <c r="F57" s="516"/>
      <c r="G57" s="519" t="s">
        <v>317</v>
      </c>
      <c r="H57" s="520"/>
      <c r="I57" s="517" t="s">
        <v>317</v>
      </c>
      <c r="J57" s="518"/>
      <c r="K57" s="522" t="s">
        <v>317</v>
      </c>
      <c r="L57" s="523"/>
      <c r="M57" s="470"/>
    </row>
    <row r="58" spans="1:14" ht="20.85" customHeight="1" x14ac:dyDescent="0.3">
      <c r="A58" s="1224">
        <v>15</v>
      </c>
      <c r="B58" s="1225" t="s">
        <v>491</v>
      </c>
      <c r="C58" s="1226"/>
      <c r="D58" s="4" t="s">
        <v>212</v>
      </c>
      <c r="E58" s="477" t="s">
        <v>284</v>
      </c>
      <c r="F58" s="478"/>
      <c r="G58" s="479" t="s">
        <v>284</v>
      </c>
      <c r="H58" s="480"/>
      <c r="I58" s="481" t="s">
        <v>284</v>
      </c>
      <c r="J58" s="482"/>
      <c r="K58" s="483" t="s">
        <v>284</v>
      </c>
      <c r="L58" s="302"/>
      <c r="M58" s="302" t="s">
        <v>21</v>
      </c>
    </row>
    <row r="59" spans="1:14" ht="20.85" customHeight="1" x14ac:dyDescent="0.3">
      <c r="A59" s="30"/>
      <c r="B59" s="10"/>
      <c r="C59" s="9"/>
      <c r="D59" s="5" t="s">
        <v>220</v>
      </c>
      <c r="E59" s="492"/>
      <c r="F59" s="492"/>
      <c r="G59" s="493"/>
      <c r="H59" s="493"/>
      <c r="I59" s="494"/>
      <c r="J59" s="494"/>
      <c r="K59" s="10"/>
      <c r="L59" s="10"/>
      <c r="M59" s="10"/>
    </row>
    <row r="60" spans="1:14" ht="20.85" customHeight="1" x14ac:dyDescent="0.3">
      <c r="A60" s="31">
        <v>16</v>
      </c>
      <c r="B60" s="7" t="s">
        <v>303</v>
      </c>
      <c r="C60" s="4" t="s">
        <v>301</v>
      </c>
      <c r="D60" s="9" t="s">
        <v>224</v>
      </c>
      <c r="E60" s="477" t="s">
        <v>284</v>
      </c>
      <c r="F60" s="478"/>
      <c r="G60" s="479" t="s">
        <v>284</v>
      </c>
      <c r="H60" s="480"/>
      <c r="I60" s="481" t="s">
        <v>284</v>
      </c>
      <c r="J60" s="482"/>
      <c r="K60" s="483" t="s">
        <v>284</v>
      </c>
      <c r="L60" s="302"/>
      <c r="M60" s="302" t="s">
        <v>21</v>
      </c>
    </row>
    <row r="61" spans="1:14" ht="20.85" customHeight="1" x14ac:dyDescent="0.3">
      <c r="A61" s="1176">
        <v>17</v>
      </c>
      <c r="B61" s="506" t="s">
        <v>304</v>
      </c>
      <c r="C61" s="303"/>
      <c r="D61" s="303" t="s">
        <v>224</v>
      </c>
      <c r="E61" s="477" t="s">
        <v>284</v>
      </c>
      <c r="F61" s="1233"/>
      <c r="G61" s="479" t="s">
        <v>284</v>
      </c>
      <c r="H61" s="1234"/>
      <c r="I61" s="481" t="s">
        <v>284</v>
      </c>
      <c r="J61" s="1235"/>
      <c r="K61" s="483" t="s">
        <v>284</v>
      </c>
      <c r="L61" s="506"/>
      <c r="M61" s="506" t="s">
        <v>21</v>
      </c>
    </row>
    <row r="62" spans="1:14" ht="20.85" customHeight="1" x14ac:dyDescent="0.3">
      <c r="A62" s="154">
        <v>18</v>
      </c>
      <c r="B62" s="506" t="s">
        <v>305</v>
      </c>
      <c r="C62" s="303" t="s">
        <v>301</v>
      </c>
      <c r="D62" s="303" t="s">
        <v>224</v>
      </c>
      <c r="E62" s="507" t="s">
        <v>284</v>
      </c>
      <c r="F62" s="508"/>
      <c r="G62" s="509" t="s">
        <v>284</v>
      </c>
      <c r="H62" s="510"/>
      <c r="I62" s="511" t="s">
        <v>284</v>
      </c>
      <c r="J62" s="512"/>
      <c r="K62" s="513" t="s">
        <v>284</v>
      </c>
      <c r="L62" s="514"/>
      <c r="M62" s="303" t="s">
        <v>21</v>
      </c>
    </row>
    <row r="63" spans="1:14" ht="20.85" customHeight="1" x14ac:dyDescent="0.3">
      <c r="A63" s="31">
        <v>19</v>
      </c>
      <c r="B63" s="7" t="s">
        <v>307</v>
      </c>
      <c r="C63" s="4" t="s">
        <v>306</v>
      </c>
      <c r="D63" s="4" t="s">
        <v>224</v>
      </c>
      <c r="E63" s="477" t="s">
        <v>284</v>
      </c>
      <c r="F63" s="478"/>
      <c r="G63" s="479" t="s">
        <v>284</v>
      </c>
      <c r="H63" s="480"/>
      <c r="I63" s="481" t="s">
        <v>284</v>
      </c>
      <c r="J63" s="482"/>
      <c r="K63" s="483" t="s">
        <v>284</v>
      </c>
      <c r="L63" s="302"/>
      <c r="M63" s="4" t="s">
        <v>21</v>
      </c>
    </row>
    <row r="64" spans="1:14" ht="20.85" customHeight="1" x14ac:dyDescent="0.3">
      <c r="A64" s="37"/>
      <c r="B64" s="6" t="s">
        <v>308</v>
      </c>
      <c r="C64" s="5"/>
      <c r="D64" s="5"/>
      <c r="E64" s="495"/>
      <c r="F64" s="495"/>
      <c r="G64" s="496"/>
      <c r="H64" s="496"/>
      <c r="I64" s="497"/>
      <c r="J64" s="497"/>
      <c r="K64" s="6"/>
      <c r="L64" s="6"/>
      <c r="M64" s="6"/>
    </row>
    <row r="65" spans="1:14" ht="20.85" customHeight="1" x14ac:dyDescent="0.3">
      <c r="A65" s="154">
        <v>20</v>
      </c>
      <c r="B65" s="506" t="s">
        <v>309</v>
      </c>
      <c r="C65" s="303" t="s">
        <v>301</v>
      </c>
      <c r="D65" s="303" t="s">
        <v>223</v>
      </c>
      <c r="E65" s="507" t="s">
        <v>284</v>
      </c>
      <c r="F65" s="508"/>
      <c r="G65" s="509" t="s">
        <v>284</v>
      </c>
      <c r="H65" s="510"/>
      <c r="I65" s="511" t="s">
        <v>284</v>
      </c>
      <c r="J65" s="512"/>
      <c r="K65" s="513" t="s">
        <v>284</v>
      </c>
      <c r="L65" s="514"/>
      <c r="M65" s="303" t="s">
        <v>21</v>
      </c>
    </row>
    <row r="66" spans="1:14" ht="20.85" customHeight="1" x14ac:dyDescent="0.3">
      <c r="A66" s="154">
        <v>21</v>
      </c>
      <c r="B66" s="506" t="s">
        <v>315</v>
      </c>
      <c r="C66" s="303"/>
      <c r="D66" s="303" t="s">
        <v>223</v>
      </c>
      <c r="E66" s="507" t="s">
        <v>284</v>
      </c>
      <c r="F66" s="508"/>
      <c r="G66" s="509" t="s">
        <v>284</v>
      </c>
      <c r="H66" s="510"/>
      <c r="I66" s="511" t="s">
        <v>284</v>
      </c>
      <c r="J66" s="512"/>
      <c r="K66" s="513" t="s">
        <v>284</v>
      </c>
      <c r="L66" s="514"/>
      <c r="M66" s="303" t="s">
        <v>21</v>
      </c>
    </row>
    <row r="67" spans="1:14" ht="20.85" customHeight="1" x14ac:dyDescent="0.3">
      <c r="A67" s="154">
        <v>22</v>
      </c>
      <c r="B67" s="506" t="s">
        <v>314</v>
      </c>
      <c r="C67" s="4" t="s">
        <v>299</v>
      </c>
      <c r="D67" s="303" t="s">
        <v>223</v>
      </c>
      <c r="E67" s="507" t="s">
        <v>284</v>
      </c>
      <c r="F67" s="508"/>
      <c r="G67" s="509" t="s">
        <v>284</v>
      </c>
      <c r="H67" s="510"/>
      <c r="I67" s="511" t="s">
        <v>284</v>
      </c>
      <c r="J67" s="512"/>
      <c r="K67" s="513" t="s">
        <v>284</v>
      </c>
      <c r="L67" s="514"/>
      <c r="M67" s="303" t="s">
        <v>21</v>
      </c>
    </row>
    <row r="68" spans="1:14" ht="20.85" customHeight="1" x14ac:dyDescent="0.3">
      <c r="A68" s="31">
        <v>23</v>
      </c>
      <c r="B68" s="7" t="s">
        <v>310</v>
      </c>
      <c r="C68" s="4"/>
      <c r="D68" s="4" t="s">
        <v>223</v>
      </c>
      <c r="E68" s="477" t="s">
        <v>284</v>
      </c>
      <c r="F68" s="478"/>
      <c r="G68" s="479" t="s">
        <v>284</v>
      </c>
      <c r="H68" s="480"/>
      <c r="I68" s="481" t="s">
        <v>284</v>
      </c>
      <c r="J68" s="482"/>
      <c r="K68" s="483" t="s">
        <v>284</v>
      </c>
      <c r="L68" s="302"/>
      <c r="M68" s="4" t="s">
        <v>21</v>
      </c>
    </row>
    <row r="69" spans="1:14" ht="20.85" customHeight="1" x14ac:dyDescent="0.3">
      <c r="A69" s="37"/>
      <c r="B69" s="6" t="s">
        <v>313</v>
      </c>
      <c r="C69" s="5"/>
      <c r="D69" s="5"/>
      <c r="E69" s="495"/>
      <c r="F69" s="495"/>
      <c r="G69" s="496"/>
      <c r="H69" s="496"/>
      <c r="I69" s="497"/>
      <c r="J69" s="497"/>
      <c r="K69" s="6"/>
      <c r="L69" s="6"/>
      <c r="M69" s="6"/>
    </row>
    <row r="70" spans="1:14" ht="20.85" customHeight="1" x14ac:dyDescent="0.3">
      <c r="A70" s="154">
        <v>24</v>
      </c>
      <c r="B70" s="506" t="s">
        <v>312</v>
      </c>
      <c r="C70" s="303"/>
      <c r="D70" s="303" t="s">
        <v>223</v>
      </c>
      <c r="E70" s="507" t="s">
        <v>284</v>
      </c>
      <c r="F70" s="508"/>
      <c r="G70" s="509" t="s">
        <v>284</v>
      </c>
      <c r="H70" s="510"/>
      <c r="I70" s="511" t="s">
        <v>284</v>
      </c>
      <c r="J70" s="512"/>
      <c r="K70" s="513" t="s">
        <v>284</v>
      </c>
      <c r="L70" s="514"/>
      <c r="M70" s="303" t="s">
        <v>21</v>
      </c>
    </row>
    <row r="71" spans="1:14" ht="20.85" customHeight="1" x14ac:dyDescent="0.3">
      <c r="A71" s="154">
        <v>25</v>
      </c>
      <c r="B71" s="506" t="s">
        <v>311</v>
      </c>
      <c r="C71" s="303"/>
      <c r="D71" s="303" t="s">
        <v>223</v>
      </c>
      <c r="E71" s="507" t="s">
        <v>284</v>
      </c>
      <c r="F71" s="508"/>
      <c r="G71" s="509" t="s">
        <v>284</v>
      </c>
      <c r="H71" s="510"/>
      <c r="I71" s="511" t="s">
        <v>284</v>
      </c>
      <c r="J71" s="512"/>
      <c r="K71" s="513" t="s">
        <v>284</v>
      </c>
      <c r="L71" s="514"/>
      <c r="M71" s="303" t="s">
        <v>21</v>
      </c>
    </row>
    <row r="72" spans="1:14" ht="20.85" customHeight="1" x14ac:dyDescent="0.3">
      <c r="A72" s="154">
        <v>26</v>
      </c>
      <c r="B72" s="506" t="s">
        <v>318</v>
      </c>
      <c r="C72" s="303" t="s">
        <v>219</v>
      </c>
      <c r="D72" s="303" t="s">
        <v>219</v>
      </c>
      <c r="E72" s="507" t="s">
        <v>284</v>
      </c>
      <c r="F72" s="508"/>
      <c r="G72" s="509" t="s">
        <v>284</v>
      </c>
      <c r="H72" s="510"/>
      <c r="I72" s="511" t="s">
        <v>284</v>
      </c>
      <c r="J72" s="512"/>
      <c r="K72" s="513" t="s">
        <v>284</v>
      </c>
      <c r="L72" s="514"/>
      <c r="M72" s="303" t="s">
        <v>21</v>
      </c>
    </row>
    <row r="73" spans="1:14" ht="20.85" customHeight="1" x14ac:dyDescent="0.3">
      <c r="A73" s="154">
        <v>27</v>
      </c>
      <c r="B73" s="506" t="s">
        <v>319</v>
      </c>
      <c r="C73" s="303" t="s">
        <v>219</v>
      </c>
      <c r="D73" s="303" t="s">
        <v>219</v>
      </c>
      <c r="E73" s="507" t="s">
        <v>284</v>
      </c>
      <c r="F73" s="508"/>
      <c r="G73" s="509" t="s">
        <v>284</v>
      </c>
      <c r="H73" s="510"/>
      <c r="I73" s="511" t="s">
        <v>284</v>
      </c>
      <c r="J73" s="512"/>
      <c r="K73" s="513" t="s">
        <v>284</v>
      </c>
      <c r="L73" s="514"/>
      <c r="M73" s="303" t="s">
        <v>21</v>
      </c>
    </row>
    <row r="74" spans="1:14" ht="20.85" customHeight="1" x14ac:dyDescent="0.3">
      <c r="A74" s="887"/>
      <c r="B74" s="888"/>
      <c r="C74" s="881"/>
      <c r="D74" s="881"/>
      <c r="E74" s="889"/>
      <c r="F74" s="890"/>
      <c r="G74" s="889"/>
      <c r="H74" s="890"/>
      <c r="I74" s="889"/>
      <c r="J74" s="890"/>
      <c r="K74" s="889"/>
      <c r="L74" s="890"/>
      <c r="M74" s="305"/>
    </row>
    <row r="75" spans="1:14" ht="20.85" customHeight="1" x14ac:dyDescent="0.3">
      <c r="A75" s="887"/>
      <c r="B75" s="888"/>
      <c r="C75" s="881"/>
      <c r="D75" s="881"/>
      <c r="E75" s="889"/>
      <c r="F75" s="890"/>
      <c r="G75" s="889"/>
      <c r="H75" s="890"/>
      <c r="I75" s="889"/>
      <c r="J75" s="890"/>
      <c r="K75" s="889"/>
      <c r="L75" s="890"/>
      <c r="M75" s="305"/>
    </row>
    <row r="76" spans="1:14" ht="20.85" customHeight="1" x14ac:dyDescent="0.3">
      <c r="A76" s="887"/>
      <c r="B76" s="888"/>
      <c r="C76" s="881"/>
      <c r="D76" s="881"/>
      <c r="E76" s="889"/>
      <c r="F76" s="890"/>
      <c r="G76" s="889"/>
      <c r="H76" s="890"/>
      <c r="I76" s="889"/>
      <c r="J76" s="890"/>
      <c r="K76" s="889"/>
      <c r="L76" s="890"/>
      <c r="M76" s="305"/>
    </row>
    <row r="77" spans="1:14" ht="31.5" customHeight="1" x14ac:dyDescent="0.3">
      <c r="A77" s="887"/>
      <c r="B77" s="888"/>
      <c r="C77" s="881"/>
      <c r="D77" s="881"/>
      <c r="E77" s="889"/>
      <c r="F77" s="890"/>
      <c r="G77" s="889"/>
      <c r="H77" s="890"/>
      <c r="I77" s="889"/>
      <c r="J77" s="890"/>
      <c r="K77" s="889"/>
      <c r="L77" s="890"/>
      <c r="M77" s="305"/>
      <c r="N77" s="1206">
        <v>30</v>
      </c>
    </row>
    <row r="78" spans="1:14" ht="18.399999999999999" customHeight="1" x14ac:dyDescent="0.3">
      <c r="N78" s="1215" t="s">
        <v>576</v>
      </c>
    </row>
    <row r="79" spans="1:14" ht="19.7" customHeight="1" x14ac:dyDescent="0.3">
      <c r="A79" s="468" t="s">
        <v>0</v>
      </c>
      <c r="B79" s="302" t="s">
        <v>278</v>
      </c>
      <c r="C79" s="302" t="s">
        <v>280</v>
      </c>
      <c r="D79" s="302" t="s">
        <v>280</v>
      </c>
      <c r="E79" s="1414" t="s">
        <v>282</v>
      </c>
      <c r="F79" s="1414"/>
      <c r="G79" s="1414"/>
      <c r="H79" s="1414"/>
      <c r="I79" s="1414"/>
      <c r="J79" s="1414"/>
      <c r="K79" s="1414"/>
      <c r="L79" s="1414"/>
      <c r="M79" s="302" t="s">
        <v>9</v>
      </c>
    </row>
    <row r="80" spans="1:14" ht="20.25" customHeight="1" x14ac:dyDescent="0.3">
      <c r="A80" s="469"/>
      <c r="B80" s="336" t="s">
        <v>279</v>
      </c>
      <c r="C80" s="336" t="s">
        <v>285</v>
      </c>
      <c r="D80" s="336" t="s">
        <v>281</v>
      </c>
      <c r="E80" s="1415" t="s">
        <v>4</v>
      </c>
      <c r="F80" s="1415"/>
      <c r="G80" s="1416" t="s">
        <v>5</v>
      </c>
      <c r="H80" s="1416"/>
      <c r="I80" s="1417" t="s">
        <v>6</v>
      </c>
      <c r="J80" s="1417"/>
      <c r="K80" s="1418" t="s">
        <v>7</v>
      </c>
      <c r="L80" s="1418"/>
      <c r="M80" s="470" t="s">
        <v>11</v>
      </c>
    </row>
    <row r="81" spans="1:13" ht="20.25" customHeight="1" x14ac:dyDescent="0.3">
      <c r="A81" s="469"/>
      <c r="B81" s="471"/>
      <c r="C81" s="336" t="s">
        <v>286</v>
      </c>
      <c r="D81" s="336"/>
      <c r="E81" s="472" t="s">
        <v>316</v>
      </c>
      <c r="F81" s="472" t="s">
        <v>298</v>
      </c>
      <c r="G81" s="473" t="s">
        <v>316</v>
      </c>
      <c r="H81" s="473" t="s">
        <v>298</v>
      </c>
      <c r="I81" s="474" t="s">
        <v>316</v>
      </c>
      <c r="J81" s="474" t="s">
        <v>298</v>
      </c>
      <c r="K81" s="521" t="s">
        <v>316</v>
      </c>
      <c r="L81" s="521" t="s">
        <v>298</v>
      </c>
      <c r="M81" s="470"/>
    </row>
    <row r="82" spans="1:13" ht="20.25" customHeight="1" x14ac:dyDescent="0.3">
      <c r="A82" s="469"/>
      <c r="B82" s="471"/>
      <c r="C82" s="336"/>
      <c r="D82" s="336"/>
      <c r="E82" s="515" t="s">
        <v>317</v>
      </c>
      <c r="F82" s="516"/>
      <c r="G82" s="519" t="s">
        <v>317</v>
      </c>
      <c r="H82" s="520"/>
      <c r="I82" s="517" t="s">
        <v>317</v>
      </c>
      <c r="J82" s="518"/>
      <c r="K82" s="522" t="s">
        <v>317</v>
      </c>
      <c r="L82" s="523"/>
      <c r="M82" s="470"/>
    </row>
    <row r="83" spans="1:13" ht="20.25" customHeight="1" x14ac:dyDescent="0.3">
      <c r="A83" s="31"/>
      <c r="B83" s="7"/>
      <c r="C83" s="4"/>
      <c r="D83" s="4"/>
      <c r="E83" s="477"/>
      <c r="F83" s="478"/>
      <c r="G83" s="479"/>
      <c r="H83" s="480"/>
      <c r="I83" s="481"/>
      <c r="J83" s="482"/>
      <c r="K83" s="483"/>
      <c r="L83" s="302"/>
      <c r="M83" s="302"/>
    </row>
    <row r="84" spans="1:13" ht="20.25" customHeight="1" x14ac:dyDescent="0.3">
      <c r="A84" s="30"/>
      <c r="B84" s="10"/>
      <c r="C84" s="9"/>
      <c r="D84" s="9"/>
      <c r="E84" s="485"/>
      <c r="F84" s="486"/>
      <c r="G84" s="487"/>
      <c r="H84" s="488"/>
      <c r="I84" s="489"/>
      <c r="J84" s="490"/>
      <c r="K84" s="491"/>
      <c r="L84" s="336"/>
      <c r="M84" s="336"/>
    </row>
    <row r="85" spans="1:13" ht="20.25" customHeight="1" x14ac:dyDescent="0.3">
      <c r="A85" s="30"/>
      <c r="B85" s="10"/>
      <c r="C85" s="9"/>
      <c r="D85" s="9"/>
      <c r="E85" s="485"/>
      <c r="F85" s="486"/>
      <c r="G85" s="487"/>
      <c r="H85" s="488"/>
      <c r="I85" s="489"/>
      <c r="J85" s="490"/>
      <c r="K85" s="491"/>
      <c r="L85" s="336"/>
      <c r="M85" s="336"/>
    </row>
    <row r="86" spans="1:13" ht="20.25" customHeight="1" x14ac:dyDescent="0.3">
      <c r="A86" s="30"/>
      <c r="B86" s="10"/>
      <c r="C86" s="9"/>
      <c r="D86" s="9"/>
      <c r="E86" s="485"/>
      <c r="F86" s="486"/>
      <c r="G86" s="487"/>
      <c r="H86" s="488"/>
      <c r="I86" s="489"/>
      <c r="J86" s="490"/>
      <c r="K86" s="491"/>
      <c r="L86" s="336"/>
      <c r="M86" s="336"/>
    </row>
    <row r="87" spans="1:13" ht="20.25" customHeight="1" x14ac:dyDescent="0.3">
      <c r="A87" s="30"/>
      <c r="B87" s="10"/>
      <c r="C87" s="9"/>
      <c r="D87" s="9"/>
      <c r="E87" s="485"/>
      <c r="F87" s="486"/>
      <c r="G87" s="487"/>
      <c r="H87" s="488"/>
      <c r="I87" s="489"/>
      <c r="J87" s="490"/>
      <c r="K87" s="491"/>
      <c r="L87" s="336"/>
      <c r="M87" s="336"/>
    </row>
    <row r="88" spans="1:13" ht="20.25" customHeight="1" x14ac:dyDescent="0.3">
      <c r="A88" s="30"/>
      <c r="B88" s="10"/>
      <c r="C88" s="9"/>
      <c r="D88" s="9"/>
      <c r="E88" s="485"/>
      <c r="F88" s="486"/>
      <c r="G88" s="487"/>
      <c r="H88" s="488"/>
      <c r="I88" s="489"/>
      <c r="J88" s="490"/>
      <c r="K88" s="491"/>
      <c r="L88" s="336"/>
      <c r="M88" s="336"/>
    </row>
    <row r="89" spans="1:13" ht="20.25" customHeight="1" x14ac:dyDescent="0.3">
      <c r="A89" s="30"/>
      <c r="B89" s="10"/>
      <c r="C89" s="9"/>
      <c r="D89" s="9"/>
      <c r="E89" s="485"/>
      <c r="F89" s="486"/>
      <c r="G89" s="487"/>
      <c r="H89" s="488"/>
      <c r="I89" s="489"/>
      <c r="J89" s="490"/>
      <c r="K89" s="491"/>
      <c r="L89" s="336"/>
      <c r="M89" s="336"/>
    </row>
    <row r="90" spans="1:13" ht="20.25" customHeight="1" x14ac:dyDescent="0.3">
      <c r="A90" s="30"/>
      <c r="B90" s="10"/>
      <c r="C90" s="9"/>
      <c r="D90" s="9"/>
      <c r="E90" s="485"/>
      <c r="F90" s="486"/>
      <c r="G90" s="487"/>
      <c r="H90" s="488"/>
      <c r="I90" s="489"/>
      <c r="J90" s="490"/>
      <c r="K90" s="491"/>
      <c r="L90" s="336"/>
      <c r="M90" s="336"/>
    </row>
    <row r="91" spans="1:13" ht="20.25" customHeight="1" x14ac:dyDescent="0.3">
      <c r="A91" s="30"/>
      <c r="B91" s="10"/>
      <c r="C91" s="9"/>
      <c r="D91" s="9"/>
      <c r="E91" s="485"/>
      <c r="F91" s="486"/>
      <c r="G91" s="487"/>
      <c r="H91" s="488"/>
      <c r="I91" s="489"/>
      <c r="J91" s="490"/>
      <c r="K91" s="491"/>
      <c r="L91" s="336"/>
      <c r="M91" s="336"/>
    </row>
    <row r="92" spans="1:13" ht="20.25" customHeight="1" x14ac:dyDescent="0.3">
      <c r="A92" s="30"/>
      <c r="B92" s="10"/>
      <c r="C92" s="9"/>
      <c r="D92" s="9"/>
      <c r="E92" s="485"/>
      <c r="F92" s="486"/>
      <c r="G92" s="487"/>
      <c r="H92" s="488"/>
      <c r="I92" s="489"/>
      <c r="J92" s="490"/>
      <c r="K92" s="491"/>
      <c r="L92" s="336"/>
      <c r="M92" s="336"/>
    </row>
    <row r="93" spans="1:13" ht="20.25" customHeight="1" x14ac:dyDescent="0.3">
      <c r="A93" s="30"/>
      <c r="B93" s="10"/>
      <c r="C93" s="9"/>
      <c r="D93" s="9"/>
      <c r="E93" s="485"/>
      <c r="F93" s="486"/>
      <c r="G93" s="487"/>
      <c r="H93" s="488"/>
      <c r="I93" s="489"/>
      <c r="J93" s="490"/>
      <c r="K93" s="491"/>
      <c r="L93" s="336"/>
      <c r="M93" s="336"/>
    </row>
    <row r="94" spans="1:13" ht="20.25" customHeight="1" x14ac:dyDescent="0.3">
      <c r="A94" s="30"/>
      <c r="B94" s="10"/>
      <c r="C94" s="9"/>
      <c r="D94" s="9"/>
      <c r="E94" s="485"/>
      <c r="F94" s="486"/>
      <c r="G94" s="487"/>
      <c r="H94" s="488"/>
      <c r="I94" s="489"/>
      <c r="J94" s="490"/>
      <c r="K94" s="491"/>
      <c r="L94" s="336"/>
      <c r="M94" s="336"/>
    </row>
    <row r="95" spans="1:13" ht="20.85" customHeight="1" x14ac:dyDescent="0.3">
      <c r="A95" s="30"/>
      <c r="B95" s="10"/>
      <c r="C95" s="9"/>
      <c r="D95" s="9"/>
      <c r="E95" s="485"/>
      <c r="F95" s="486"/>
      <c r="G95" s="487"/>
      <c r="H95" s="488"/>
      <c r="I95" s="489"/>
      <c r="J95" s="490"/>
      <c r="K95" s="491"/>
      <c r="L95" s="336"/>
      <c r="M95" s="336"/>
    </row>
    <row r="96" spans="1:13" ht="20.85" customHeight="1" x14ac:dyDescent="0.3">
      <c r="A96" s="30"/>
      <c r="B96" s="10"/>
      <c r="C96" s="9"/>
      <c r="D96" s="9"/>
      <c r="E96" s="485"/>
      <c r="F96" s="486"/>
      <c r="G96" s="487"/>
      <c r="H96" s="488"/>
      <c r="I96" s="489"/>
      <c r="J96" s="490"/>
      <c r="K96" s="491"/>
      <c r="L96" s="336"/>
      <c r="M96" s="336"/>
    </row>
    <row r="97" spans="1:14" ht="20.85" customHeight="1" x14ac:dyDescent="0.3">
      <c r="A97" s="30"/>
      <c r="B97" s="10"/>
      <c r="C97" s="9"/>
      <c r="D97" s="9"/>
      <c r="E97" s="485"/>
      <c r="F97" s="486"/>
      <c r="G97" s="487"/>
      <c r="H97" s="488"/>
      <c r="I97" s="489"/>
      <c r="J97" s="490"/>
      <c r="K97" s="491"/>
      <c r="L97" s="336"/>
      <c r="M97" s="336"/>
    </row>
    <row r="98" spans="1:14" ht="20.85" customHeight="1" x14ac:dyDescent="0.3">
      <c r="A98" s="37"/>
      <c r="B98" s="6"/>
      <c r="C98" s="5"/>
      <c r="D98" s="5"/>
      <c r="E98" s="495"/>
      <c r="F98" s="495"/>
      <c r="G98" s="496"/>
      <c r="H98" s="496"/>
      <c r="I98" s="497"/>
      <c r="J98" s="497"/>
      <c r="K98" s="6"/>
      <c r="L98" s="6"/>
      <c r="M98" s="6"/>
    </row>
    <row r="99" spans="1:14" ht="20.85" customHeight="1" x14ac:dyDescent="0.3">
      <c r="A99" s="1176"/>
      <c r="B99" s="307" t="s">
        <v>94</v>
      </c>
      <c r="C99" s="303"/>
      <c r="D99" s="303"/>
      <c r="E99" s="1233"/>
      <c r="F99" s="1233"/>
      <c r="G99" s="1234"/>
      <c r="H99" s="1234"/>
      <c r="I99" s="1235"/>
      <c r="J99" s="1235"/>
      <c r="K99" s="506"/>
      <c r="L99" s="506"/>
      <c r="M99" s="506"/>
    </row>
    <row r="100" spans="1:14" ht="20.85" customHeight="1" x14ac:dyDescent="0.3">
      <c r="A100" s="1176"/>
      <c r="B100" s="307" t="s">
        <v>35</v>
      </c>
      <c r="C100" s="303"/>
      <c r="D100" s="303"/>
      <c r="E100" s="307">
        <v>100</v>
      </c>
      <c r="F100" s="307"/>
      <c r="G100" s="307">
        <v>100</v>
      </c>
      <c r="H100" s="307"/>
      <c r="I100" s="307">
        <v>100</v>
      </c>
      <c r="J100" s="506"/>
      <c r="K100" s="506"/>
      <c r="L100" s="506"/>
      <c r="M100" s="506"/>
    </row>
    <row r="103" spans="1:14" ht="20.85" customHeight="1" x14ac:dyDescent="0.3">
      <c r="N103" s="1206">
        <v>31</v>
      </c>
    </row>
    <row r="104" spans="1:14" ht="20.85" customHeight="1" x14ac:dyDescent="0.3">
      <c r="N104" s="1215" t="s">
        <v>577</v>
      </c>
    </row>
    <row r="107" spans="1:14" ht="20.85" customHeight="1" x14ac:dyDescent="0.3">
      <c r="D107" s="3" t="s">
        <v>4</v>
      </c>
      <c r="E107" s="3" t="s">
        <v>5</v>
      </c>
      <c r="F107" s="3" t="s">
        <v>6</v>
      </c>
      <c r="G107" s="3"/>
    </row>
    <row r="108" spans="1:14" ht="20.85" customHeight="1" x14ac:dyDescent="0.3">
      <c r="C108" s="1217" t="s">
        <v>571</v>
      </c>
      <c r="D108" s="3">
        <v>100</v>
      </c>
      <c r="E108" s="3">
        <v>100</v>
      </c>
      <c r="F108" s="3">
        <v>100</v>
      </c>
    </row>
    <row r="128" spans="14:14" ht="20.85" customHeight="1" x14ac:dyDescent="0.3">
      <c r="N128" s="1206">
        <v>32</v>
      </c>
    </row>
  </sheetData>
  <mergeCells count="20">
    <mergeCell ref="E28:L28"/>
    <mergeCell ref="E29:F29"/>
    <mergeCell ref="G29:H29"/>
    <mergeCell ref="I29:J29"/>
    <mergeCell ref="K29:L29"/>
    <mergeCell ref="E79:L79"/>
    <mergeCell ref="E80:F80"/>
    <mergeCell ref="G80:H80"/>
    <mergeCell ref="I80:J80"/>
    <mergeCell ref="K80:L80"/>
    <mergeCell ref="E8:L8"/>
    <mergeCell ref="E9:F9"/>
    <mergeCell ref="G9:H9"/>
    <mergeCell ref="I9:J9"/>
    <mergeCell ref="K9:L9"/>
    <mergeCell ref="E54:L54"/>
    <mergeCell ref="E55:F55"/>
    <mergeCell ref="G55:H55"/>
    <mergeCell ref="I55:J55"/>
    <mergeCell ref="K55:L5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Q28"/>
  <sheetViews>
    <sheetView view="pageBreakPreview" topLeftCell="A16" zoomScaleNormal="120" zoomScaleSheetLayoutView="100" workbookViewId="0">
      <selection activeCell="B14" sqref="B14:D17"/>
    </sheetView>
  </sheetViews>
  <sheetFormatPr defaultColWidth="9" defaultRowHeight="18.75" x14ac:dyDescent="0.3"/>
  <cols>
    <col min="1" max="1" width="5.42578125" style="464" customWidth="1"/>
    <col min="2" max="2" width="18.28515625" style="57" customWidth="1"/>
    <col min="3" max="3" width="24.85546875" style="57" customWidth="1"/>
    <col min="4" max="4" width="11.7109375" style="56" customWidth="1"/>
    <col min="5" max="5" width="6.7109375" style="57" customWidth="1"/>
    <col min="6" max="6" width="6.5703125" style="57" customWidth="1"/>
    <col min="7" max="7" width="6.140625" style="57" customWidth="1"/>
    <col min="8" max="9" width="6.5703125" style="57" customWidth="1"/>
    <col min="10" max="10" width="6.140625" style="57" customWidth="1"/>
    <col min="11" max="11" width="7" style="57" customWidth="1"/>
    <col min="12" max="12" width="6.85546875" style="57" customWidth="1"/>
    <col min="13" max="13" width="6.42578125" style="57" customWidth="1"/>
    <col min="14" max="14" width="6.140625" style="57" customWidth="1"/>
    <col min="15" max="15" width="6.5703125" style="57" customWidth="1"/>
    <col min="16" max="16" width="6.140625" style="57" customWidth="1"/>
    <col min="17" max="17" width="7.140625" style="57" customWidth="1"/>
    <col min="18" max="16384" width="9" style="57"/>
  </cols>
  <sheetData>
    <row r="1" spans="1:17" ht="23.25" x14ac:dyDescent="0.3">
      <c r="B1" s="1207" t="s">
        <v>565</v>
      </c>
      <c r="Q1" s="1215" t="s">
        <v>578</v>
      </c>
    </row>
    <row r="2" spans="1:17" ht="21" x14ac:dyDescent="0.35">
      <c r="B2" s="1170" t="s">
        <v>579</v>
      </c>
    </row>
    <row r="3" spans="1:17" ht="21" x14ac:dyDescent="0.3">
      <c r="B3" s="1238" t="s">
        <v>580</v>
      </c>
    </row>
    <row r="4" spans="1:17" ht="21" x14ac:dyDescent="0.3">
      <c r="B4" s="1160" t="s">
        <v>581</v>
      </c>
    </row>
    <row r="5" spans="1:17" ht="10.9" customHeight="1" x14ac:dyDescent="0.3"/>
    <row r="6" spans="1:17" ht="21" x14ac:dyDescent="0.3">
      <c r="D6" s="463" t="s">
        <v>321</v>
      </c>
    </row>
    <row r="7" spans="1:17" ht="9.6" customHeight="1" x14ac:dyDescent="0.3"/>
    <row r="8" spans="1:17" x14ac:dyDescent="0.3">
      <c r="A8" s="466" t="s">
        <v>0</v>
      </c>
      <c r="B8" s="64" t="s">
        <v>163</v>
      </c>
      <c r="C8" s="64" t="s">
        <v>3</v>
      </c>
      <c r="D8" s="64" t="s">
        <v>17</v>
      </c>
      <c r="E8" s="1419" t="s">
        <v>8</v>
      </c>
      <c r="F8" s="1420"/>
      <c r="G8" s="1420"/>
      <c r="H8" s="1420"/>
      <c r="I8" s="1420"/>
      <c r="J8" s="1420"/>
      <c r="K8" s="1420"/>
      <c r="L8" s="1420"/>
      <c r="M8" s="1420"/>
      <c r="N8" s="1420"/>
      <c r="O8" s="1420"/>
      <c r="P8" s="1421"/>
      <c r="Q8" s="64" t="s">
        <v>40</v>
      </c>
    </row>
    <row r="9" spans="1:17" x14ac:dyDescent="0.3">
      <c r="A9" s="465"/>
      <c r="B9" s="65"/>
      <c r="C9" s="65"/>
      <c r="D9" s="65" t="s">
        <v>16</v>
      </c>
      <c r="E9" s="1422" t="s">
        <v>4</v>
      </c>
      <c r="F9" s="1423"/>
      <c r="G9" s="1424"/>
      <c r="H9" s="1425" t="s">
        <v>5</v>
      </c>
      <c r="I9" s="1426"/>
      <c r="J9" s="1427"/>
      <c r="K9" s="1428" t="s">
        <v>6</v>
      </c>
      <c r="L9" s="1429"/>
      <c r="M9" s="1430"/>
      <c r="N9" s="1431" t="s">
        <v>7</v>
      </c>
      <c r="O9" s="1432"/>
      <c r="P9" s="1433"/>
      <c r="Q9" s="65" t="s">
        <v>39</v>
      </c>
    </row>
    <row r="10" spans="1:17" x14ac:dyDescent="0.3">
      <c r="A10" s="467"/>
      <c r="B10" s="67"/>
      <c r="C10" s="67"/>
      <c r="D10" s="67"/>
      <c r="E10" s="912" t="s">
        <v>75</v>
      </c>
      <c r="F10" s="912" t="s">
        <v>476</v>
      </c>
      <c r="G10" s="913" t="s">
        <v>35</v>
      </c>
      <c r="H10" s="912" t="s">
        <v>75</v>
      </c>
      <c r="I10" s="912" t="s">
        <v>476</v>
      </c>
      <c r="J10" s="914" t="s">
        <v>35</v>
      </c>
      <c r="K10" s="912" t="s">
        <v>75</v>
      </c>
      <c r="L10" s="912" t="s">
        <v>476</v>
      </c>
      <c r="M10" s="914" t="s">
        <v>35</v>
      </c>
      <c r="N10" s="912" t="s">
        <v>75</v>
      </c>
      <c r="O10" s="912" t="s">
        <v>476</v>
      </c>
      <c r="P10" s="915" t="s">
        <v>35</v>
      </c>
      <c r="Q10" s="67" t="s">
        <v>475</v>
      </c>
    </row>
    <row r="11" spans="1:17" ht="19.149999999999999" customHeight="1" x14ac:dyDescent="0.3">
      <c r="A11" s="466">
        <v>1</v>
      </c>
      <c r="B11" s="69" t="s">
        <v>755</v>
      </c>
      <c r="C11" s="69" t="s">
        <v>326</v>
      </c>
      <c r="D11" s="64" t="s">
        <v>324</v>
      </c>
      <c r="E11" s="908"/>
      <c r="F11" s="895">
        <v>0</v>
      </c>
      <c r="G11" s="251"/>
      <c r="H11" s="908"/>
      <c r="I11" s="896">
        <v>3</v>
      </c>
      <c r="J11" s="238"/>
      <c r="K11" s="908"/>
      <c r="L11" s="897">
        <v>3</v>
      </c>
      <c r="M11" s="244"/>
      <c r="N11" s="1312"/>
      <c r="O11" s="1320" t="s">
        <v>18</v>
      </c>
      <c r="P11" s="1316"/>
      <c r="Q11" s="64" t="s">
        <v>21</v>
      </c>
    </row>
    <row r="12" spans="1:17" x14ac:dyDescent="0.3">
      <c r="A12" s="465"/>
      <c r="B12" s="66" t="s">
        <v>471</v>
      </c>
      <c r="C12" s="142" t="s">
        <v>322</v>
      </c>
      <c r="D12" s="92" t="s">
        <v>325</v>
      </c>
      <c r="E12" s="910"/>
      <c r="F12" s="902">
        <v>0</v>
      </c>
      <c r="G12" s="270"/>
      <c r="H12" s="910"/>
      <c r="I12" s="903">
        <v>1</v>
      </c>
      <c r="J12" s="262"/>
      <c r="K12" s="910"/>
      <c r="L12" s="904">
        <v>1</v>
      </c>
      <c r="M12" s="258"/>
      <c r="N12" s="1313"/>
      <c r="O12" s="1321" t="s">
        <v>18</v>
      </c>
      <c r="P12" s="1317"/>
      <c r="Q12" s="92" t="s">
        <v>21</v>
      </c>
    </row>
    <row r="13" spans="1:17" x14ac:dyDescent="0.3">
      <c r="A13" s="465"/>
      <c r="B13" s="66" t="s">
        <v>472</v>
      </c>
      <c r="C13" s="68"/>
      <c r="D13" s="67"/>
      <c r="E13" s="911"/>
      <c r="F13" s="905"/>
      <c r="G13" s="253"/>
      <c r="H13" s="911"/>
      <c r="I13" s="906"/>
      <c r="J13" s="240"/>
      <c r="K13" s="911"/>
      <c r="L13" s="907"/>
      <c r="M13" s="246"/>
      <c r="N13" s="1314"/>
      <c r="O13" s="1322"/>
      <c r="P13" s="1318"/>
      <c r="Q13" s="67"/>
    </row>
    <row r="14" spans="1:17" x14ac:dyDescent="0.3">
      <c r="A14" s="466">
        <v>2</v>
      </c>
      <c r="B14" s="69" t="s">
        <v>323</v>
      </c>
      <c r="C14" s="69" t="s">
        <v>473</v>
      </c>
      <c r="D14" s="64" t="s">
        <v>206</v>
      </c>
      <c r="E14" s="908"/>
      <c r="F14" s="895"/>
      <c r="G14" s="251">
        <v>100</v>
      </c>
      <c r="H14" s="908"/>
      <c r="I14" s="896"/>
      <c r="J14" s="238">
        <v>100</v>
      </c>
      <c r="K14" s="908"/>
      <c r="L14" s="897"/>
      <c r="M14" s="244">
        <v>100</v>
      </c>
      <c r="N14" s="1312"/>
      <c r="O14" s="1320" t="s">
        <v>18</v>
      </c>
      <c r="P14" s="1316"/>
      <c r="Q14" s="64" t="s">
        <v>21</v>
      </c>
    </row>
    <row r="15" spans="1:17" x14ac:dyDescent="0.3">
      <c r="A15" s="465"/>
      <c r="B15" s="66"/>
      <c r="C15" s="600" t="s">
        <v>474</v>
      </c>
      <c r="D15" s="107"/>
      <c r="E15" s="909"/>
      <c r="F15" s="899"/>
      <c r="G15" s="597"/>
      <c r="H15" s="909"/>
      <c r="I15" s="900"/>
      <c r="J15" s="598"/>
      <c r="K15" s="909"/>
      <c r="L15" s="901"/>
      <c r="M15" s="599"/>
      <c r="N15" s="1315"/>
      <c r="O15" s="639"/>
      <c r="P15" s="1319"/>
      <c r="Q15" s="107"/>
    </row>
    <row r="16" spans="1:17" ht="19.7" customHeight="1" x14ac:dyDescent="0.3">
      <c r="A16" s="465"/>
      <c r="B16" s="66"/>
      <c r="C16" s="142" t="s">
        <v>473</v>
      </c>
      <c r="D16" s="92" t="s">
        <v>206</v>
      </c>
      <c r="E16" s="910"/>
      <c r="F16" s="902"/>
      <c r="G16" s="270">
        <v>100</v>
      </c>
      <c r="H16" s="910"/>
      <c r="I16" s="903"/>
      <c r="J16" s="262">
        <v>100</v>
      </c>
      <c r="K16" s="910"/>
      <c r="L16" s="904"/>
      <c r="M16" s="258">
        <v>100</v>
      </c>
      <c r="N16" s="1313"/>
      <c r="O16" s="1321" t="s">
        <v>18</v>
      </c>
      <c r="P16" s="1317"/>
      <c r="Q16" s="92" t="s">
        <v>21</v>
      </c>
    </row>
    <row r="17" spans="1:17" ht="19.7" customHeight="1" x14ac:dyDescent="0.3">
      <c r="A17" s="467"/>
      <c r="B17" s="68"/>
      <c r="C17" s="68" t="s">
        <v>477</v>
      </c>
      <c r="D17" s="67"/>
      <c r="E17" s="911"/>
      <c r="F17" s="905"/>
      <c r="G17" s="253"/>
      <c r="H17" s="911"/>
      <c r="I17" s="906"/>
      <c r="J17" s="240"/>
      <c r="K17" s="911"/>
      <c r="L17" s="907"/>
      <c r="M17" s="246"/>
      <c r="N17" s="1314"/>
      <c r="O17" s="1322"/>
      <c r="P17" s="1318"/>
      <c r="Q17" s="67"/>
    </row>
    <row r="18" spans="1:17" ht="19.7" customHeight="1" x14ac:dyDescent="0.3">
      <c r="A18" s="898"/>
      <c r="B18" s="152"/>
      <c r="C18" s="152"/>
      <c r="D18" s="100"/>
      <c r="E18" s="635"/>
      <c r="F18" s="635"/>
      <c r="G18" s="635"/>
      <c r="H18" s="635"/>
      <c r="I18" s="635"/>
      <c r="J18" s="635"/>
      <c r="K18" s="635"/>
      <c r="L18" s="635"/>
      <c r="M18" s="635"/>
      <c r="N18" s="635"/>
      <c r="O18" s="635"/>
      <c r="P18" s="635"/>
      <c r="Q18" s="635"/>
    </row>
    <row r="19" spans="1:17" x14ac:dyDescent="0.3">
      <c r="C19" s="56"/>
      <c r="D19" s="56" t="s">
        <v>4</v>
      </c>
      <c r="E19" s="56" t="s">
        <v>5</v>
      </c>
      <c r="F19" s="56" t="s">
        <v>6</v>
      </c>
      <c r="G19" s="56"/>
      <c r="H19" s="56"/>
    </row>
    <row r="20" spans="1:17" x14ac:dyDescent="0.3">
      <c r="C20" s="735" t="s">
        <v>406</v>
      </c>
      <c r="D20" s="56">
        <v>0</v>
      </c>
      <c r="E20" s="56">
        <v>3</v>
      </c>
      <c r="F20" s="56">
        <v>3</v>
      </c>
      <c r="G20" s="56"/>
      <c r="H20" s="56"/>
      <c r="I20" s="56"/>
      <c r="J20" s="56"/>
      <c r="K20" s="56"/>
      <c r="L20" s="56"/>
      <c r="M20" s="56"/>
    </row>
    <row r="21" spans="1:17" x14ac:dyDescent="0.3">
      <c r="C21" s="735" t="s">
        <v>407</v>
      </c>
      <c r="D21" s="56">
        <v>0</v>
      </c>
      <c r="E21" s="56">
        <v>1</v>
      </c>
      <c r="F21" s="56">
        <v>1</v>
      </c>
      <c r="G21" s="56"/>
      <c r="H21" s="56"/>
      <c r="I21" s="56"/>
      <c r="J21" s="56"/>
      <c r="K21" s="56"/>
      <c r="L21" s="56"/>
      <c r="M21" s="56"/>
    </row>
    <row r="25" spans="1:17" x14ac:dyDescent="0.3">
      <c r="C25" s="56"/>
      <c r="D25" s="56" t="s">
        <v>4</v>
      </c>
      <c r="E25" s="56" t="s">
        <v>5</v>
      </c>
      <c r="F25" s="56" t="s">
        <v>6</v>
      </c>
      <c r="G25" s="56"/>
      <c r="H25" s="56"/>
    </row>
    <row r="26" spans="1:17" x14ac:dyDescent="0.3">
      <c r="C26" s="735" t="s">
        <v>470</v>
      </c>
      <c r="D26" s="56">
        <v>100</v>
      </c>
      <c r="E26" s="56">
        <v>100</v>
      </c>
      <c r="F26" s="56">
        <v>100</v>
      </c>
      <c r="G26" s="56"/>
      <c r="H26" s="56"/>
    </row>
    <row r="27" spans="1:17" x14ac:dyDescent="0.3">
      <c r="C27" s="735" t="s">
        <v>469</v>
      </c>
      <c r="D27" s="56">
        <v>100</v>
      </c>
      <c r="E27" s="56">
        <v>100</v>
      </c>
      <c r="F27" s="56">
        <v>100</v>
      </c>
      <c r="G27" s="56"/>
      <c r="H27" s="56"/>
    </row>
    <row r="28" spans="1:17" x14ac:dyDescent="0.3">
      <c r="Q28" s="1206">
        <v>33</v>
      </c>
    </row>
  </sheetData>
  <mergeCells count="5">
    <mergeCell ref="E8:P8"/>
    <mergeCell ref="E9:G9"/>
    <mergeCell ref="H9:J9"/>
    <mergeCell ref="K9:M9"/>
    <mergeCell ref="N9:P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Q58"/>
  <sheetViews>
    <sheetView view="pageBreakPreview" topLeftCell="A37" zoomScaleNormal="100" zoomScaleSheetLayoutView="100" workbookViewId="0">
      <selection activeCell="B23" sqref="B23:B26"/>
    </sheetView>
  </sheetViews>
  <sheetFormatPr defaultColWidth="9" defaultRowHeight="18.75" x14ac:dyDescent="0.3"/>
  <cols>
    <col min="1" max="1" width="4.28515625" style="29" customWidth="1"/>
    <col min="2" max="2" width="19.7109375" style="2" customWidth="1"/>
    <col min="3" max="3" width="26" style="2" customWidth="1"/>
    <col min="4" max="4" width="11" style="2" customWidth="1"/>
    <col min="5" max="5" width="6.7109375" style="3" customWidth="1"/>
    <col min="6" max="6" width="7.28515625" style="3" customWidth="1"/>
    <col min="7" max="7" width="5.85546875" style="3" customWidth="1"/>
    <col min="8" max="8" width="6.5703125" style="3" customWidth="1"/>
    <col min="9" max="9" width="6.85546875" style="3" customWidth="1"/>
    <col min="10" max="10" width="6.42578125" style="3" customWidth="1"/>
    <col min="11" max="12" width="6.7109375" style="3" customWidth="1"/>
    <col min="13" max="13" width="5.7109375" style="3" customWidth="1"/>
    <col min="14" max="14" width="6.42578125" style="3" customWidth="1"/>
    <col min="15" max="15" width="6.85546875" style="3" customWidth="1"/>
    <col min="16" max="16" width="5.85546875" style="3" customWidth="1"/>
    <col min="17" max="17" width="6.28515625" style="3" customWidth="1"/>
    <col min="18" max="16384" width="9" style="2"/>
  </cols>
  <sheetData>
    <row r="1" spans="1:17" ht="23.25" x14ac:dyDescent="0.3">
      <c r="B1" s="1207" t="s">
        <v>565</v>
      </c>
      <c r="Q1" s="1215" t="s">
        <v>584</v>
      </c>
    </row>
    <row r="2" spans="1:17" ht="21" x14ac:dyDescent="0.35">
      <c r="B2" s="1170" t="s">
        <v>583</v>
      </c>
    </row>
    <row r="3" spans="1:17" ht="19.7" customHeight="1" x14ac:dyDescent="0.3">
      <c r="B3" s="1166" t="s">
        <v>678</v>
      </c>
      <c r="C3" s="1217"/>
    </row>
    <row r="4" spans="1:17" ht="19.7" customHeight="1" x14ac:dyDescent="0.3">
      <c r="B4" s="1166" t="s">
        <v>679</v>
      </c>
      <c r="E4" s="2"/>
    </row>
    <row r="5" spans="1:17" ht="21" x14ac:dyDescent="0.3">
      <c r="E5" s="526"/>
      <c r="G5" s="1239" t="s">
        <v>582</v>
      </c>
    </row>
    <row r="6" spans="1:17" ht="2.85" customHeight="1" x14ac:dyDescent="0.3"/>
    <row r="7" spans="1:17" ht="17.100000000000001" customHeight="1" x14ac:dyDescent="0.3">
      <c r="A7" s="31" t="s">
        <v>0</v>
      </c>
      <c r="B7" s="4" t="s">
        <v>327</v>
      </c>
      <c r="C7" s="4" t="s">
        <v>3</v>
      </c>
      <c r="D7" s="4" t="s">
        <v>17</v>
      </c>
      <c r="E7" s="1406" t="s">
        <v>8</v>
      </c>
      <c r="F7" s="1434"/>
      <c r="G7" s="1434"/>
      <c r="H7" s="1434"/>
      <c r="I7" s="1434"/>
      <c r="J7" s="1434"/>
      <c r="K7" s="1434"/>
      <c r="L7" s="1434"/>
      <c r="M7" s="1434"/>
      <c r="N7" s="1434"/>
      <c r="O7" s="1434"/>
      <c r="P7" s="1407"/>
      <c r="Q7" s="4" t="s">
        <v>40</v>
      </c>
    </row>
    <row r="8" spans="1:17" ht="15" customHeight="1" x14ac:dyDescent="0.3">
      <c r="A8" s="30"/>
      <c r="B8" s="9"/>
      <c r="C8" s="9"/>
      <c r="D8" s="9" t="s">
        <v>16</v>
      </c>
      <c r="E8" s="316"/>
      <c r="F8" s="705" t="s">
        <v>4</v>
      </c>
      <c r="G8" s="317"/>
      <c r="H8" s="312"/>
      <c r="I8" s="710" t="s">
        <v>5</v>
      </c>
      <c r="J8" s="313"/>
      <c r="K8" s="308"/>
      <c r="L8" s="714" t="s">
        <v>338</v>
      </c>
      <c r="M8" s="309"/>
      <c r="N8" s="300"/>
      <c r="O8" s="27" t="s">
        <v>7</v>
      </c>
      <c r="P8" s="301"/>
      <c r="Q8" s="9" t="s">
        <v>39</v>
      </c>
    </row>
    <row r="9" spans="1:17" ht="16.350000000000001" customHeight="1" x14ac:dyDescent="0.3">
      <c r="A9" s="30"/>
      <c r="B9" s="9"/>
      <c r="C9" s="9"/>
      <c r="D9" s="9"/>
      <c r="E9" s="527" t="s">
        <v>38</v>
      </c>
      <c r="F9" s="527" t="s">
        <v>38</v>
      </c>
      <c r="G9" s="706" t="s">
        <v>35</v>
      </c>
      <c r="H9" s="527" t="s">
        <v>38</v>
      </c>
      <c r="I9" s="527" t="s">
        <v>38</v>
      </c>
      <c r="J9" s="711" t="s">
        <v>35</v>
      </c>
      <c r="K9" s="527" t="s">
        <v>38</v>
      </c>
      <c r="L9" s="527" t="s">
        <v>38</v>
      </c>
      <c r="M9" s="716" t="s">
        <v>35</v>
      </c>
      <c r="N9" s="527" t="s">
        <v>38</v>
      </c>
      <c r="O9" s="527" t="s">
        <v>38</v>
      </c>
      <c r="P9" s="527" t="s">
        <v>35</v>
      </c>
      <c r="Q9" s="9" t="s">
        <v>11</v>
      </c>
    </row>
    <row r="10" spans="1:17" ht="15" customHeight="1" x14ac:dyDescent="0.3">
      <c r="A10" s="37"/>
      <c r="B10" s="5"/>
      <c r="C10" s="5"/>
      <c r="D10" s="5"/>
      <c r="E10" s="528" t="s">
        <v>75</v>
      </c>
      <c r="F10" s="528" t="s">
        <v>76</v>
      </c>
      <c r="G10" s="707"/>
      <c r="H10" s="528" t="s">
        <v>75</v>
      </c>
      <c r="I10" s="528" t="s">
        <v>76</v>
      </c>
      <c r="J10" s="712"/>
      <c r="K10" s="528" t="s">
        <v>75</v>
      </c>
      <c r="L10" s="528" t="s">
        <v>76</v>
      </c>
      <c r="M10" s="717"/>
      <c r="N10" s="528" t="s">
        <v>75</v>
      </c>
      <c r="O10" s="528" t="s">
        <v>76</v>
      </c>
      <c r="P10" s="528"/>
      <c r="Q10" s="5"/>
    </row>
    <row r="11" spans="1:17" x14ac:dyDescent="0.3">
      <c r="A11" s="30">
        <v>1</v>
      </c>
      <c r="B11" s="10" t="s">
        <v>339</v>
      </c>
      <c r="C11" s="7" t="s">
        <v>341</v>
      </c>
      <c r="D11" s="4" t="s">
        <v>206</v>
      </c>
      <c r="E11" s="9">
        <v>3</v>
      </c>
      <c r="F11" s="9">
        <v>3</v>
      </c>
      <c r="G11" s="708">
        <f>F11/E11*100</f>
        <v>100</v>
      </c>
      <c r="H11" s="625">
        <v>3</v>
      </c>
      <c r="I11" s="625">
        <v>3</v>
      </c>
      <c r="J11" s="713">
        <f>I11/H11*100</f>
        <v>100</v>
      </c>
      <c r="K11" s="625">
        <v>15</v>
      </c>
      <c r="L11" s="625">
        <v>15</v>
      </c>
      <c r="M11" s="715">
        <f>L11/K11*100</f>
        <v>100</v>
      </c>
      <c r="N11" s="719"/>
      <c r="O11" s="304" t="s">
        <v>18</v>
      </c>
      <c r="P11" s="722"/>
      <c r="Q11" s="9" t="s">
        <v>21</v>
      </c>
    </row>
    <row r="12" spans="1:17" x14ac:dyDescent="0.3">
      <c r="A12" s="30"/>
      <c r="B12" s="10" t="s">
        <v>340</v>
      </c>
      <c r="C12" s="10" t="s">
        <v>641</v>
      </c>
      <c r="D12" s="10"/>
      <c r="E12" s="9"/>
      <c r="F12" s="9"/>
      <c r="G12" s="709"/>
      <c r="H12" s="9"/>
      <c r="I12" s="9"/>
      <c r="J12" s="713"/>
      <c r="K12" s="9"/>
      <c r="L12" s="9"/>
      <c r="M12" s="715"/>
      <c r="N12" s="719"/>
      <c r="O12" s="305"/>
      <c r="P12" s="722"/>
      <c r="Q12" s="9"/>
    </row>
    <row r="13" spans="1:17" ht="17.850000000000001" customHeight="1" x14ac:dyDescent="0.3">
      <c r="A13" s="30"/>
      <c r="B13" s="924" t="s">
        <v>328</v>
      </c>
      <c r="C13" s="10" t="s">
        <v>285</v>
      </c>
      <c r="D13" s="10"/>
      <c r="E13" s="925">
        <v>1</v>
      </c>
      <c r="F13" s="925">
        <v>1</v>
      </c>
      <c r="G13" s="926"/>
      <c r="H13" s="925">
        <v>1</v>
      </c>
      <c r="I13" s="925">
        <v>1</v>
      </c>
      <c r="J13" s="927"/>
      <c r="K13" s="925">
        <v>2</v>
      </c>
      <c r="L13" s="925">
        <v>2</v>
      </c>
      <c r="M13" s="928"/>
      <c r="N13" s="929"/>
      <c r="O13" s="930" t="s">
        <v>18</v>
      </c>
      <c r="P13" s="931"/>
      <c r="Q13" s="925"/>
    </row>
    <row r="14" spans="1:17" ht="17.850000000000001" customHeight="1" x14ac:dyDescent="0.3">
      <c r="A14" s="30"/>
      <c r="B14" s="924" t="s">
        <v>329</v>
      </c>
      <c r="C14" s="10"/>
      <c r="D14" s="10"/>
      <c r="E14" s="925">
        <v>1</v>
      </c>
      <c r="F14" s="925">
        <v>1</v>
      </c>
      <c r="G14" s="926"/>
      <c r="H14" s="925">
        <v>1</v>
      </c>
      <c r="I14" s="925">
        <v>1</v>
      </c>
      <c r="J14" s="927"/>
      <c r="K14" s="925">
        <v>1</v>
      </c>
      <c r="L14" s="925">
        <v>1</v>
      </c>
      <c r="M14" s="928"/>
      <c r="N14" s="929"/>
      <c r="O14" s="930" t="s">
        <v>18</v>
      </c>
      <c r="P14" s="931"/>
      <c r="Q14" s="925"/>
    </row>
    <row r="15" spans="1:17" ht="17.850000000000001" customHeight="1" x14ac:dyDescent="0.3">
      <c r="A15" s="30"/>
      <c r="B15" s="924" t="s">
        <v>330</v>
      </c>
      <c r="C15" s="10"/>
      <c r="D15" s="10"/>
      <c r="E15" s="925">
        <v>1</v>
      </c>
      <c r="F15" s="925">
        <v>1</v>
      </c>
      <c r="G15" s="926"/>
      <c r="H15" s="925">
        <v>1</v>
      </c>
      <c r="I15" s="925">
        <v>1</v>
      </c>
      <c r="J15" s="927"/>
      <c r="K15" s="925">
        <v>2</v>
      </c>
      <c r="L15" s="925">
        <v>2</v>
      </c>
      <c r="M15" s="928"/>
      <c r="N15" s="929"/>
      <c r="O15" s="930" t="s">
        <v>18</v>
      </c>
      <c r="P15" s="931"/>
      <c r="Q15" s="925"/>
    </row>
    <row r="16" spans="1:17" ht="17.850000000000001" customHeight="1" x14ac:dyDescent="0.3">
      <c r="A16" s="30"/>
      <c r="B16" s="924" t="s">
        <v>331</v>
      </c>
      <c r="C16" s="10"/>
      <c r="D16" s="10"/>
      <c r="E16" s="925"/>
      <c r="F16" s="925"/>
      <c r="G16" s="926"/>
      <c r="H16" s="925"/>
      <c r="I16" s="925"/>
      <c r="J16" s="927"/>
      <c r="K16" s="925">
        <v>2</v>
      </c>
      <c r="L16" s="925">
        <v>2</v>
      </c>
      <c r="M16" s="928"/>
      <c r="N16" s="929"/>
      <c r="O16" s="930" t="s">
        <v>18</v>
      </c>
      <c r="P16" s="931"/>
      <c r="Q16" s="925"/>
    </row>
    <row r="17" spans="1:17" ht="17.850000000000001" customHeight="1" x14ac:dyDescent="0.3">
      <c r="A17" s="30"/>
      <c r="B17" s="924" t="s">
        <v>332</v>
      </c>
      <c r="C17" s="10"/>
      <c r="D17" s="10"/>
      <c r="E17" s="925"/>
      <c r="F17" s="925"/>
      <c r="G17" s="926"/>
      <c r="H17" s="925"/>
      <c r="I17" s="925"/>
      <c r="J17" s="927"/>
      <c r="K17" s="925">
        <v>2</v>
      </c>
      <c r="L17" s="925">
        <v>2</v>
      </c>
      <c r="M17" s="928"/>
      <c r="N17" s="929"/>
      <c r="O17" s="930" t="s">
        <v>18</v>
      </c>
      <c r="P17" s="931"/>
      <c r="Q17" s="925"/>
    </row>
    <row r="18" spans="1:17" ht="17.850000000000001" customHeight="1" x14ac:dyDescent="0.3">
      <c r="A18" s="30"/>
      <c r="B18" s="924" t="s">
        <v>333</v>
      </c>
      <c r="C18" s="10"/>
      <c r="D18" s="10"/>
      <c r="E18" s="925"/>
      <c r="F18" s="925"/>
      <c r="G18" s="926"/>
      <c r="H18" s="925"/>
      <c r="I18" s="925"/>
      <c r="J18" s="927"/>
      <c r="K18" s="925">
        <v>2</v>
      </c>
      <c r="L18" s="925">
        <v>2</v>
      </c>
      <c r="M18" s="928"/>
      <c r="N18" s="929"/>
      <c r="O18" s="930" t="s">
        <v>18</v>
      </c>
      <c r="P18" s="931"/>
      <c r="Q18" s="925"/>
    </row>
    <row r="19" spans="1:17" ht="17.850000000000001" customHeight="1" x14ac:dyDescent="0.3">
      <c r="A19" s="30"/>
      <c r="B19" s="932" t="s">
        <v>334</v>
      </c>
      <c r="C19" s="6"/>
      <c r="D19" s="6"/>
      <c r="E19" s="933"/>
      <c r="F19" s="933"/>
      <c r="G19" s="934"/>
      <c r="H19" s="933"/>
      <c r="I19" s="933"/>
      <c r="J19" s="935"/>
      <c r="K19" s="933">
        <v>4</v>
      </c>
      <c r="L19" s="933">
        <v>4</v>
      </c>
      <c r="M19" s="936"/>
      <c r="N19" s="937"/>
      <c r="O19" s="938" t="s">
        <v>18</v>
      </c>
      <c r="P19" s="939"/>
      <c r="Q19" s="933"/>
    </row>
    <row r="20" spans="1:17" ht="18.2" customHeight="1" x14ac:dyDescent="0.3">
      <c r="A20" s="31">
        <v>2</v>
      </c>
      <c r="B20" s="10" t="s">
        <v>335</v>
      </c>
      <c r="C20" s="10" t="s">
        <v>342</v>
      </c>
      <c r="D20" s="9" t="s">
        <v>206</v>
      </c>
      <c r="E20" s="918"/>
      <c r="F20" s="881" t="s">
        <v>128</v>
      </c>
      <c r="G20" s="916"/>
      <c r="H20" s="923"/>
      <c r="I20" s="881" t="s">
        <v>128</v>
      </c>
      <c r="J20" s="916"/>
      <c r="K20" s="588">
        <v>7</v>
      </c>
      <c r="L20" s="588">
        <v>7</v>
      </c>
      <c r="M20" s="715">
        <f>L20/K20*100</f>
        <v>100</v>
      </c>
      <c r="N20" s="719"/>
      <c r="O20" s="305" t="s">
        <v>18</v>
      </c>
      <c r="P20" s="722"/>
      <c r="Q20" s="9" t="s">
        <v>21</v>
      </c>
    </row>
    <row r="21" spans="1:17" ht="18.2" customHeight="1" x14ac:dyDescent="0.3">
      <c r="A21" s="30"/>
      <c r="B21" s="10"/>
      <c r="C21" s="10" t="s">
        <v>343</v>
      </c>
      <c r="D21" s="10"/>
      <c r="E21" s="918"/>
      <c r="F21" s="881"/>
      <c r="G21" s="920"/>
      <c r="H21" s="719"/>
      <c r="I21" s="305"/>
      <c r="J21" s="916"/>
      <c r="K21" s="588"/>
      <c r="L21" s="588"/>
      <c r="M21" s="715"/>
      <c r="N21" s="719"/>
      <c r="O21" s="305"/>
      <c r="P21" s="722"/>
      <c r="Q21" s="9"/>
    </row>
    <row r="22" spans="1:17" ht="18.2" customHeight="1" x14ac:dyDescent="0.3">
      <c r="A22" s="37"/>
      <c r="B22" s="6"/>
      <c r="C22" s="6" t="s">
        <v>178</v>
      </c>
      <c r="D22" s="6"/>
      <c r="E22" s="919"/>
      <c r="F22" s="922"/>
      <c r="G22" s="921"/>
      <c r="H22" s="721"/>
      <c r="I22" s="725"/>
      <c r="J22" s="917"/>
      <c r="K22" s="629"/>
      <c r="L22" s="629"/>
      <c r="M22" s="718"/>
      <c r="N22" s="721"/>
      <c r="O22" s="725"/>
      <c r="P22" s="724"/>
      <c r="Q22" s="5"/>
    </row>
    <row r="23" spans="1:17" ht="18.2" customHeight="1" x14ac:dyDescent="0.3">
      <c r="A23" s="30">
        <v>3</v>
      </c>
      <c r="B23" s="10" t="s">
        <v>336</v>
      </c>
      <c r="C23" s="10" t="s">
        <v>263</v>
      </c>
      <c r="D23" s="9" t="s">
        <v>206</v>
      </c>
      <c r="E23" s="1253">
        <v>1</v>
      </c>
      <c r="F23" s="1253">
        <v>1</v>
      </c>
      <c r="G23" s="708">
        <f>F23/E23*100</f>
        <v>100</v>
      </c>
      <c r="H23" s="588">
        <v>2</v>
      </c>
      <c r="I23" s="588">
        <v>2</v>
      </c>
      <c r="J23" s="713">
        <f>I23/H23*100</f>
        <v>100</v>
      </c>
      <c r="K23" s="588">
        <v>1</v>
      </c>
      <c r="L23" s="588">
        <v>1</v>
      </c>
      <c r="M23" s="715">
        <f>L23/K23*100</f>
        <v>100</v>
      </c>
      <c r="N23" s="720"/>
      <c r="O23" s="304" t="s">
        <v>18</v>
      </c>
      <c r="P23" s="723"/>
      <c r="Q23" s="4" t="s">
        <v>21</v>
      </c>
    </row>
    <row r="24" spans="1:17" ht="18.2" customHeight="1" x14ac:dyDescent="0.3">
      <c r="A24" s="30"/>
      <c r="B24" s="10"/>
      <c r="C24" s="10" t="s">
        <v>344</v>
      </c>
      <c r="D24" s="10"/>
      <c r="E24" s="1249"/>
      <c r="F24" s="1249"/>
      <c r="G24" s="1252"/>
      <c r="H24" s="1249"/>
      <c r="I24" s="1249"/>
      <c r="J24" s="1250"/>
      <c r="K24" s="1249"/>
      <c r="L24" s="1249"/>
      <c r="M24" s="1251"/>
      <c r="N24" s="719"/>
      <c r="O24" s="305"/>
      <c r="P24" s="722"/>
      <c r="Q24" s="9"/>
    </row>
    <row r="25" spans="1:17" ht="18.2" customHeight="1" x14ac:dyDescent="0.3">
      <c r="A25" s="30"/>
      <c r="B25" s="10"/>
      <c r="C25" s="10" t="s">
        <v>178</v>
      </c>
      <c r="D25" s="10"/>
      <c r="E25" s="940"/>
      <c r="F25" s="940"/>
      <c r="G25" s="943"/>
      <c r="H25" s="940"/>
      <c r="I25" s="940"/>
      <c r="J25" s="941"/>
      <c r="K25" s="940"/>
      <c r="L25" s="940"/>
      <c r="M25" s="942"/>
      <c r="N25" s="719"/>
      <c r="O25" s="305"/>
      <c r="P25" s="722"/>
      <c r="Q25" s="9"/>
    </row>
    <row r="26" spans="1:17" ht="18.2" customHeight="1" x14ac:dyDescent="0.3">
      <c r="A26" s="31">
        <v>4</v>
      </c>
      <c r="B26" s="7" t="s">
        <v>337</v>
      </c>
      <c r="C26" s="7" t="s">
        <v>263</v>
      </c>
      <c r="D26" s="4" t="s">
        <v>206</v>
      </c>
      <c r="E26" s="1244">
        <v>1</v>
      </c>
      <c r="F26" s="1244">
        <v>1</v>
      </c>
      <c r="G26" s="1245">
        <f>F26/E26*100</f>
        <v>100</v>
      </c>
      <c r="H26" s="1244">
        <v>1</v>
      </c>
      <c r="I26" s="1244">
        <v>1</v>
      </c>
      <c r="J26" s="1246">
        <f>I26/H26*100</f>
        <v>100</v>
      </c>
      <c r="K26" s="1247">
        <v>3</v>
      </c>
      <c r="L26" s="1247">
        <v>3</v>
      </c>
      <c r="M26" s="1248">
        <f>L26/K26*100</f>
        <v>100</v>
      </c>
      <c r="N26" s="720"/>
      <c r="O26" s="304" t="s">
        <v>18</v>
      </c>
      <c r="P26" s="723"/>
      <c r="Q26" s="4" t="s">
        <v>21</v>
      </c>
    </row>
    <row r="27" spans="1:17" ht="18.2" customHeight="1" x14ac:dyDescent="0.3">
      <c r="A27" s="30"/>
      <c r="B27" s="10"/>
      <c r="C27" s="10" t="s">
        <v>345</v>
      </c>
      <c r="D27" s="9"/>
      <c r="E27" s="1240"/>
      <c r="F27" s="1240"/>
      <c r="G27" s="1241"/>
      <c r="H27" s="1240"/>
      <c r="I27" s="1240"/>
      <c r="J27" s="1242"/>
      <c r="K27" s="1240"/>
      <c r="L27" s="1240"/>
      <c r="M27" s="1243"/>
      <c r="N27" s="719"/>
      <c r="O27" s="305"/>
      <c r="P27" s="722"/>
      <c r="Q27" s="9"/>
    </row>
    <row r="28" spans="1:17" ht="18.2" customHeight="1" x14ac:dyDescent="0.3">
      <c r="A28" s="37"/>
      <c r="B28" s="6"/>
      <c r="C28" s="6" t="s">
        <v>178</v>
      </c>
      <c r="D28" s="6"/>
      <c r="E28" s="944"/>
      <c r="F28" s="944"/>
      <c r="G28" s="945"/>
      <c r="H28" s="944"/>
      <c r="I28" s="944"/>
      <c r="J28" s="946"/>
      <c r="K28" s="944"/>
      <c r="L28" s="944"/>
      <c r="M28" s="947"/>
      <c r="N28" s="721"/>
      <c r="O28" s="725"/>
      <c r="P28" s="724"/>
      <c r="Q28" s="5"/>
    </row>
    <row r="29" spans="1:17" ht="18.399999999999999" customHeight="1" x14ac:dyDescent="0.3"/>
    <row r="30" spans="1:17" x14ac:dyDescent="0.3">
      <c r="Q30" s="1206">
        <v>34</v>
      </c>
    </row>
    <row r="31" spans="1:17" ht="21" x14ac:dyDescent="0.3">
      <c r="Q31" s="1215" t="s">
        <v>585</v>
      </c>
    </row>
    <row r="35" spans="3:17" x14ac:dyDescent="0.3">
      <c r="E35" s="2" t="s">
        <v>4</v>
      </c>
      <c r="F35" s="2" t="s">
        <v>5</v>
      </c>
      <c r="G35" s="2" t="s">
        <v>6</v>
      </c>
    </row>
    <row r="36" spans="3:17" x14ac:dyDescent="0.3">
      <c r="C36" s="2" t="s">
        <v>408</v>
      </c>
      <c r="E36" s="3">
        <v>100</v>
      </c>
      <c r="F36" s="3">
        <v>100</v>
      </c>
      <c r="G36" s="3">
        <v>100</v>
      </c>
    </row>
    <row r="37" spans="3:17" x14ac:dyDescent="0.3">
      <c r="C37" s="2" t="s">
        <v>335</v>
      </c>
      <c r="E37" s="3">
        <v>100</v>
      </c>
      <c r="F37" s="3">
        <v>100</v>
      </c>
      <c r="G37" s="3">
        <v>100</v>
      </c>
    </row>
    <row r="38" spans="3:17" x14ac:dyDescent="0.3">
      <c r="C38" s="2" t="s">
        <v>336</v>
      </c>
      <c r="E38" s="3">
        <v>100</v>
      </c>
      <c r="F38" s="3">
        <v>100</v>
      </c>
      <c r="G38" s="3">
        <v>100</v>
      </c>
    </row>
    <row r="39" spans="3:17" x14ac:dyDescent="0.3">
      <c r="C39" s="2" t="s">
        <v>337</v>
      </c>
      <c r="E39" s="3">
        <v>100</v>
      </c>
      <c r="F39" s="3">
        <v>100</v>
      </c>
      <c r="G39" s="3">
        <v>100</v>
      </c>
    </row>
    <row r="47" spans="3:17" x14ac:dyDescent="0.3">
      <c r="Q47" s="1206"/>
    </row>
    <row r="58" spans="17:17" x14ac:dyDescent="0.3">
      <c r="Q58" s="1206">
        <v>35</v>
      </c>
    </row>
  </sheetData>
  <mergeCells count="1">
    <mergeCell ref="E7:P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Q84"/>
  <sheetViews>
    <sheetView view="pageBreakPreview" topLeftCell="A52" zoomScaleNormal="100" zoomScaleSheetLayoutView="100" workbookViewId="0">
      <selection activeCell="C44" sqref="C44:C47"/>
    </sheetView>
  </sheetViews>
  <sheetFormatPr defaultRowHeight="18.75" x14ac:dyDescent="0.3"/>
  <cols>
    <col min="1" max="1" width="4.7109375" style="432" customWidth="1"/>
    <col min="2" max="2" width="15.28515625" customWidth="1"/>
    <col min="3" max="3" width="24.140625" customWidth="1"/>
    <col min="4" max="4" width="8.5703125" customWidth="1"/>
    <col min="5" max="6" width="7.140625" style="157" customWidth="1"/>
    <col min="7" max="7" width="5.85546875" style="157" customWidth="1"/>
    <col min="8" max="8" width="8.42578125" style="157" customWidth="1"/>
    <col min="9" max="9" width="10.140625" style="157" customWidth="1"/>
    <col min="10" max="10" width="6.5703125" style="157" customWidth="1"/>
    <col min="11" max="11" width="8.28515625" style="157" customWidth="1"/>
    <col min="12" max="12" width="9.7109375" style="157" customWidth="1"/>
    <col min="13" max="13" width="6.42578125" style="157" customWidth="1"/>
    <col min="14" max="14" width="5.85546875" style="157" customWidth="1"/>
    <col min="15" max="15" width="6.42578125" style="157" customWidth="1"/>
    <col min="16" max="16" width="5.42578125" style="157" customWidth="1"/>
    <col min="17" max="17" width="6" style="157" customWidth="1"/>
  </cols>
  <sheetData>
    <row r="1" spans="1:17" ht="23.25" x14ac:dyDescent="0.3">
      <c r="B1" s="1207" t="s">
        <v>586</v>
      </c>
      <c r="Q1" s="1215" t="s">
        <v>596</v>
      </c>
    </row>
    <row r="2" spans="1:17" ht="21" x14ac:dyDescent="0.35">
      <c r="B2" s="1170" t="s">
        <v>587</v>
      </c>
    </row>
    <row r="3" spans="1:17" ht="21" x14ac:dyDescent="0.35">
      <c r="B3" s="1254" t="s">
        <v>588</v>
      </c>
    </row>
    <row r="4" spans="1:17" ht="21" x14ac:dyDescent="0.35">
      <c r="B4" s="1179" t="s">
        <v>568</v>
      </c>
    </row>
    <row r="5" spans="1:17" ht="21" x14ac:dyDescent="0.3">
      <c r="E5" s="462" t="s">
        <v>346</v>
      </c>
      <c r="F5" s="462"/>
      <c r="G5" s="462"/>
      <c r="H5" s="462"/>
      <c r="I5" s="462"/>
      <c r="J5" s="462"/>
      <c r="K5" s="462"/>
    </row>
    <row r="6" spans="1:17" ht="8.1" customHeight="1" x14ac:dyDescent="0.3"/>
    <row r="7" spans="1:17" x14ac:dyDescent="0.3">
      <c r="A7" s="430" t="s">
        <v>0</v>
      </c>
      <c r="B7" s="295" t="s">
        <v>163</v>
      </c>
      <c r="C7" s="295" t="s">
        <v>3</v>
      </c>
      <c r="D7" s="295" t="s">
        <v>17</v>
      </c>
      <c r="E7" s="1411" t="s">
        <v>8</v>
      </c>
      <c r="F7" s="1412"/>
      <c r="G7" s="1412"/>
      <c r="H7" s="1412"/>
      <c r="I7" s="1412"/>
      <c r="J7" s="1412"/>
      <c r="K7" s="1412"/>
      <c r="L7" s="1412"/>
      <c r="M7" s="1412"/>
      <c r="N7" s="1412"/>
      <c r="O7" s="1412"/>
      <c r="P7" s="329"/>
      <c r="Q7" s="295" t="s">
        <v>40</v>
      </c>
    </row>
    <row r="8" spans="1:17" x14ac:dyDescent="0.3">
      <c r="A8" s="431"/>
      <c r="B8" s="296"/>
      <c r="C8" s="296"/>
      <c r="D8" s="296" t="s">
        <v>16</v>
      </c>
      <c r="E8" s="351"/>
      <c r="F8" s="534" t="s">
        <v>4</v>
      </c>
      <c r="G8" s="352"/>
      <c r="H8" s="353"/>
      <c r="I8" s="532" t="s">
        <v>5</v>
      </c>
      <c r="J8" s="533"/>
      <c r="K8" s="354"/>
      <c r="L8" s="537" t="s">
        <v>6</v>
      </c>
      <c r="M8" s="538"/>
      <c r="N8" s="328"/>
      <c r="O8" s="530" t="s">
        <v>7</v>
      </c>
      <c r="P8" s="329"/>
      <c r="Q8" s="296" t="s">
        <v>348</v>
      </c>
    </row>
    <row r="9" spans="1:17" x14ac:dyDescent="0.3">
      <c r="A9" s="431"/>
      <c r="B9" s="296"/>
      <c r="C9" s="296"/>
      <c r="D9" s="296"/>
      <c r="E9" s="527" t="s">
        <v>38</v>
      </c>
      <c r="F9" s="527" t="s">
        <v>38</v>
      </c>
      <c r="G9" s="535" t="s">
        <v>35</v>
      </c>
      <c r="H9" s="527" t="s">
        <v>38</v>
      </c>
      <c r="I9" s="527" t="s">
        <v>38</v>
      </c>
      <c r="J9" s="536" t="s">
        <v>35</v>
      </c>
      <c r="K9" s="527" t="s">
        <v>38</v>
      </c>
      <c r="L9" s="527" t="s">
        <v>38</v>
      </c>
      <c r="M9" s="981" t="s">
        <v>35</v>
      </c>
      <c r="N9" s="527" t="s">
        <v>38</v>
      </c>
      <c r="O9" s="527" t="s">
        <v>38</v>
      </c>
      <c r="P9" s="531" t="s">
        <v>35</v>
      </c>
      <c r="Q9" s="296" t="s">
        <v>11</v>
      </c>
    </row>
    <row r="10" spans="1:17" ht="17.649999999999999" customHeight="1" x14ac:dyDescent="0.3">
      <c r="A10" s="433"/>
      <c r="B10" s="297"/>
      <c r="C10" s="297"/>
      <c r="D10" s="297"/>
      <c r="E10" s="528" t="s">
        <v>75</v>
      </c>
      <c r="F10" s="528" t="s">
        <v>76</v>
      </c>
      <c r="G10" s="344"/>
      <c r="H10" s="528" t="s">
        <v>75</v>
      </c>
      <c r="I10" s="528" t="s">
        <v>76</v>
      </c>
      <c r="J10" s="345"/>
      <c r="K10" s="528" t="s">
        <v>75</v>
      </c>
      <c r="L10" s="528" t="s">
        <v>76</v>
      </c>
      <c r="M10" s="346"/>
      <c r="N10" s="528" t="s">
        <v>75</v>
      </c>
      <c r="O10" s="528" t="s">
        <v>76</v>
      </c>
      <c r="P10" s="347"/>
      <c r="Q10" s="297"/>
    </row>
    <row r="11" spans="1:17" x14ac:dyDescent="0.3">
      <c r="A11" s="431">
        <v>1</v>
      </c>
      <c r="B11" s="292" t="s">
        <v>257</v>
      </c>
      <c r="C11" s="292" t="s">
        <v>349</v>
      </c>
      <c r="D11" s="296" t="s">
        <v>67</v>
      </c>
      <c r="E11" s="950"/>
      <c r="F11" s="437" t="s">
        <v>128</v>
      </c>
      <c r="G11" s="951"/>
      <c r="H11" s="979">
        <v>154884998.63</v>
      </c>
      <c r="I11" s="979">
        <v>218961423.38999999</v>
      </c>
      <c r="J11" s="449">
        <f>I11/H11*100</f>
        <v>141.37032335395514</v>
      </c>
      <c r="K11" s="978">
        <v>147075746.33000001</v>
      </c>
      <c r="L11" s="978">
        <v>146608147.94</v>
      </c>
      <c r="M11" s="454">
        <f>L11/K11*100</f>
        <v>99.682069680645483</v>
      </c>
      <c r="N11" s="745"/>
      <c r="O11" s="746" t="s">
        <v>193</v>
      </c>
      <c r="P11" s="400"/>
      <c r="Q11" s="296" t="s">
        <v>46</v>
      </c>
    </row>
    <row r="12" spans="1:17" x14ac:dyDescent="0.3">
      <c r="A12" s="431"/>
      <c r="B12" s="292" t="s">
        <v>258</v>
      </c>
      <c r="C12" s="292" t="s">
        <v>350</v>
      </c>
      <c r="D12" s="296" t="s">
        <v>82</v>
      </c>
      <c r="E12" s="952"/>
      <c r="F12" s="439"/>
      <c r="G12" s="953"/>
      <c r="H12" s="980"/>
      <c r="I12" s="296"/>
      <c r="J12" s="789"/>
      <c r="K12" s="296"/>
      <c r="L12" s="296"/>
      <c r="M12" s="581"/>
      <c r="N12" s="543"/>
      <c r="O12" s="420"/>
      <c r="P12" s="544"/>
      <c r="Q12" s="296"/>
    </row>
    <row r="13" spans="1:17" x14ac:dyDescent="0.3">
      <c r="A13" s="431"/>
      <c r="B13" s="292"/>
      <c r="C13" s="292" t="s">
        <v>351</v>
      </c>
      <c r="D13" s="296"/>
      <c r="E13" s="952"/>
      <c r="F13" s="439"/>
      <c r="G13" s="961"/>
      <c r="H13" s="980"/>
      <c r="I13" s="296"/>
      <c r="J13" s="357"/>
      <c r="K13" s="296"/>
      <c r="L13" s="296"/>
      <c r="M13" s="358"/>
      <c r="N13" s="543"/>
      <c r="O13" s="420"/>
      <c r="P13" s="544"/>
      <c r="Q13" s="296"/>
    </row>
    <row r="14" spans="1:17" x14ac:dyDescent="0.3">
      <c r="A14" s="430">
        <v>2</v>
      </c>
      <c r="B14" s="293" t="s">
        <v>347</v>
      </c>
      <c r="C14" s="293" t="s">
        <v>352</v>
      </c>
      <c r="D14" s="295" t="s">
        <v>67</v>
      </c>
      <c r="E14" s="982">
        <v>685000</v>
      </c>
      <c r="F14" s="982">
        <v>685000</v>
      </c>
      <c r="G14" s="341">
        <f>F14/E14*100</f>
        <v>100</v>
      </c>
      <c r="H14" s="982">
        <v>685000</v>
      </c>
      <c r="I14" s="982">
        <v>685000</v>
      </c>
      <c r="J14" s="342">
        <f>I14/H14*100</f>
        <v>100</v>
      </c>
      <c r="K14" s="982">
        <v>685000</v>
      </c>
      <c r="L14" s="982">
        <v>685000</v>
      </c>
      <c r="M14" s="343">
        <f>L14/K14*100</f>
        <v>100</v>
      </c>
      <c r="N14" s="435"/>
      <c r="O14" s="460" t="s">
        <v>193</v>
      </c>
      <c r="P14" s="400"/>
      <c r="Q14" s="295" t="s">
        <v>21</v>
      </c>
    </row>
    <row r="15" spans="1:17" x14ac:dyDescent="0.3">
      <c r="A15" s="433"/>
      <c r="B15" s="294"/>
      <c r="C15" s="294" t="s">
        <v>353</v>
      </c>
      <c r="D15" s="297" t="s">
        <v>82</v>
      </c>
      <c r="E15" s="297"/>
      <c r="F15" s="297"/>
      <c r="G15" s="344"/>
      <c r="H15" s="297"/>
      <c r="I15" s="297"/>
      <c r="J15" s="345"/>
      <c r="K15" s="297"/>
      <c r="L15" s="297"/>
      <c r="M15" s="346"/>
      <c r="N15" s="529"/>
      <c r="O15" s="545"/>
      <c r="P15" s="1255"/>
      <c r="Q15" s="297"/>
    </row>
    <row r="18" spans="2:17" x14ac:dyDescent="0.3">
      <c r="D18" s="157" t="s">
        <v>4</v>
      </c>
      <c r="E18" s="157" t="s">
        <v>5</v>
      </c>
      <c r="F18" s="157" t="s">
        <v>6</v>
      </c>
    </row>
    <row r="19" spans="2:17" x14ac:dyDescent="0.3">
      <c r="C19" t="s">
        <v>484</v>
      </c>
      <c r="D19" s="157"/>
      <c r="E19" s="157">
        <v>141.37</v>
      </c>
      <c r="F19" s="157">
        <v>99.68</v>
      </c>
    </row>
    <row r="20" spans="2:17" x14ac:dyDescent="0.3">
      <c r="C20" t="s">
        <v>347</v>
      </c>
      <c r="D20" s="157">
        <v>100</v>
      </c>
      <c r="E20" s="157">
        <v>100</v>
      </c>
      <c r="F20" s="157">
        <v>100</v>
      </c>
    </row>
    <row r="28" spans="2:17" x14ac:dyDescent="0.3">
      <c r="Q28" s="1206">
        <v>36</v>
      </c>
    </row>
    <row r="29" spans="2:17" ht="23.25" x14ac:dyDescent="0.3">
      <c r="B29" s="1207" t="s">
        <v>586</v>
      </c>
      <c r="Q29" s="1215" t="s">
        <v>597</v>
      </c>
    </row>
    <row r="30" spans="2:17" ht="21" x14ac:dyDescent="0.35">
      <c r="B30" s="1170" t="s">
        <v>589</v>
      </c>
    </row>
    <row r="31" spans="2:17" ht="21" x14ac:dyDescent="0.35">
      <c r="B31" s="1205" t="s">
        <v>590</v>
      </c>
    </row>
    <row r="32" spans="2:17" ht="21" x14ac:dyDescent="0.35">
      <c r="B32" s="1179" t="s">
        <v>591</v>
      </c>
    </row>
    <row r="33" spans="1:17" ht="21" x14ac:dyDescent="0.35">
      <c r="B33" s="1179" t="s">
        <v>592</v>
      </c>
    </row>
    <row r="34" spans="1:17" ht="19.149999999999999" customHeight="1" x14ac:dyDescent="0.35">
      <c r="B34" s="1179"/>
    </row>
    <row r="35" spans="1:17" ht="21" x14ac:dyDescent="0.3">
      <c r="E35" s="462" t="s">
        <v>354</v>
      </c>
      <c r="F35" s="462"/>
      <c r="G35" s="462"/>
      <c r="H35" s="462"/>
      <c r="I35" s="462"/>
      <c r="J35" s="462"/>
      <c r="K35" s="462"/>
    </row>
    <row r="36" spans="1:17" ht="10.9" customHeight="1" x14ac:dyDescent="0.3"/>
    <row r="37" spans="1:17" x14ac:dyDescent="0.3">
      <c r="A37" s="430" t="s">
        <v>0</v>
      </c>
      <c r="B37" s="295" t="s">
        <v>163</v>
      </c>
      <c r="C37" s="295" t="s">
        <v>3</v>
      </c>
      <c r="D37" s="295" t="s">
        <v>17</v>
      </c>
      <c r="E37" s="1408" t="s">
        <v>8</v>
      </c>
      <c r="F37" s="1409"/>
      <c r="G37" s="1409"/>
      <c r="H37" s="1409"/>
      <c r="I37" s="1409"/>
      <c r="J37" s="1409"/>
      <c r="K37" s="1409"/>
      <c r="L37" s="1409"/>
      <c r="M37" s="1409"/>
      <c r="N37" s="1409"/>
      <c r="O37" s="1409"/>
      <c r="P37" s="1410"/>
      <c r="Q37" s="295" t="s">
        <v>40</v>
      </c>
    </row>
    <row r="38" spans="1:17" x14ac:dyDescent="0.3">
      <c r="A38" s="431"/>
      <c r="B38" s="296"/>
      <c r="C38" s="296"/>
      <c r="D38" s="296" t="s">
        <v>16</v>
      </c>
      <c r="E38" s="351"/>
      <c r="F38" s="534" t="s">
        <v>4</v>
      </c>
      <c r="G38" s="352"/>
      <c r="H38" s="353"/>
      <c r="I38" s="532" t="s">
        <v>5</v>
      </c>
      <c r="J38" s="533"/>
      <c r="K38" s="354"/>
      <c r="L38" s="537" t="s">
        <v>6</v>
      </c>
      <c r="M38" s="538"/>
      <c r="N38" s="328"/>
      <c r="O38" s="530" t="s">
        <v>7</v>
      </c>
      <c r="P38" s="329"/>
      <c r="Q38" s="296" t="s">
        <v>348</v>
      </c>
    </row>
    <row r="39" spans="1:17" x14ac:dyDescent="0.3">
      <c r="A39" s="431"/>
      <c r="B39" s="296"/>
      <c r="C39" s="296"/>
      <c r="D39" s="296"/>
      <c r="E39" s="527" t="s">
        <v>38</v>
      </c>
      <c r="F39" s="527" t="s">
        <v>38</v>
      </c>
      <c r="G39" s="535" t="s">
        <v>35</v>
      </c>
      <c r="H39" s="527" t="s">
        <v>38</v>
      </c>
      <c r="I39" s="527" t="s">
        <v>38</v>
      </c>
      <c r="J39" s="536" t="s">
        <v>35</v>
      </c>
      <c r="K39" s="527" t="s">
        <v>38</v>
      </c>
      <c r="L39" s="527" t="s">
        <v>38</v>
      </c>
      <c r="M39" s="539" t="s">
        <v>35</v>
      </c>
      <c r="N39" s="527" t="s">
        <v>38</v>
      </c>
      <c r="O39" s="527" t="s">
        <v>38</v>
      </c>
      <c r="P39" s="531" t="s">
        <v>35</v>
      </c>
      <c r="Q39" s="296" t="s">
        <v>11</v>
      </c>
    </row>
    <row r="40" spans="1:17" x14ac:dyDescent="0.3">
      <c r="A40" s="433"/>
      <c r="B40" s="297"/>
      <c r="C40" s="297"/>
      <c r="D40" s="297"/>
      <c r="E40" s="528" t="s">
        <v>75</v>
      </c>
      <c r="F40" s="528" t="s">
        <v>76</v>
      </c>
      <c r="G40" s="344"/>
      <c r="H40" s="528" t="s">
        <v>75</v>
      </c>
      <c r="I40" s="528" t="s">
        <v>76</v>
      </c>
      <c r="J40" s="345"/>
      <c r="K40" s="528" t="s">
        <v>75</v>
      </c>
      <c r="L40" s="528" t="s">
        <v>76</v>
      </c>
      <c r="M40" s="540"/>
      <c r="N40" s="528" t="s">
        <v>75</v>
      </c>
      <c r="O40" s="528" t="s">
        <v>76</v>
      </c>
      <c r="P40" s="347"/>
      <c r="Q40" s="297"/>
    </row>
    <row r="41" spans="1:17" x14ac:dyDescent="0.3">
      <c r="A41" s="431">
        <v>1</v>
      </c>
      <c r="B41" s="292" t="s">
        <v>355</v>
      </c>
      <c r="C41" s="292" t="s">
        <v>357</v>
      </c>
      <c r="D41" s="296" t="s">
        <v>67</v>
      </c>
      <c r="E41" s="950"/>
      <c r="F41" s="957"/>
      <c r="G41" s="948"/>
      <c r="H41" s="957"/>
      <c r="I41" s="957"/>
      <c r="J41" s="959"/>
      <c r="K41" s="296"/>
      <c r="L41" s="296"/>
      <c r="M41" s="456"/>
      <c r="N41" s="435"/>
      <c r="O41" s="460" t="s">
        <v>193</v>
      </c>
      <c r="P41" s="400"/>
      <c r="Q41" s="296"/>
    </row>
    <row r="42" spans="1:17" x14ac:dyDescent="0.3">
      <c r="A42" s="431"/>
      <c r="B42" s="292"/>
      <c r="C42" s="292" t="s">
        <v>358</v>
      </c>
      <c r="D42" s="296" t="s">
        <v>409</v>
      </c>
      <c r="E42" s="952"/>
      <c r="F42" s="960"/>
      <c r="G42" s="949"/>
      <c r="H42" s="296"/>
      <c r="I42" s="296"/>
      <c r="J42" s="789"/>
      <c r="K42" s="296"/>
      <c r="L42" s="296"/>
      <c r="M42" s="958"/>
      <c r="N42" s="543"/>
      <c r="O42" s="420"/>
      <c r="P42" s="544"/>
      <c r="Q42" s="296"/>
    </row>
    <row r="43" spans="1:17" x14ac:dyDescent="0.3">
      <c r="A43" s="431"/>
      <c r="B43" s="292"/>
      <c r="C43" s="292"/>
      <c r="D43" s="296"/>
      <c r="E43" s="954"/>
      <c r="F43" s="962"/>
      <c r="G43" s="401"/>
      <c r="H43" s="296"/>
      <c r="I43" s="296"/>
      <c r="J43" s="789"/>
      <c r="K43" s="296"/>
      <c r="L43" s="296"/>
      <c r="M43" s="958"/>
      <c r="N43" s="543"/>
      <c r="O43" s="420"/>
      <c r="P43" s="961"/>
      <c r="Q43" s="296"/>
    </row>
    <row r="44" spans="1:17" x14ac:dyDescent="0.3">
      <c r="A44" s="430">
        <v>2</v>
      </c>
      <c r="B44" s="293" t="s">
        <v>356</v>
      </c>
      <c r="C44" s="293" t="s">
        <v>478</v>
      </c>
      <c r="D44" s="295" t="s">
        <v>67</v>
      </c>
      <c r="E44" s="950"/>
      <c r="F44" s="437" t="s">
        <v>128</v>
      </c>
      <c r="G44" s="963"/>
      <c r="H44" s="295">
        <v>862</v>
      </c>
      <c r="I44" s="295">
        <v>118</v>
      </c>
      <c r="J44" s="342">
        <f>I44/H44*100</f>
        <v>13.68909512761021</v>
      </c>
      <c r="K44" s="295">
        <v>980</v>
      </c>
      <c r="L44" s="295">
        <v>-15</v>
      </c>
      <c r="M44" s="454">
        <f>L44/K44*100</f>
        <v>-1.5306122448979591</v>
      </c>
      <c r="N44" s="745">
        <v>965</v>
      </c>
      <c r="O44" s="295">
        <v>38</v>
      </c>
      <c r="P44" s="964">
        <f>O44/N44*100</f>
        <v>3.9378238341968914</v>
      </c>
      <c r="Q44" s="295" t="s">
        <v>21</v>
      </c>
    </row>
    <row r="45" spans="1:17" x14ac:dyDescent="0.3">
      <c r="A45" s="431"/>
      <c r="B45" s="292" t="s">
        <v>595</v>
      </c>
      <c r="C45" s="292" t="s">
        <v>360</v>
      </c>
      <c r="D45" s="296" t="s">
        <v>479</v>
      </c>
      <c r="E45" s="952"/>
      <c r="F45" s="439"/>
      <c r="G45" s="961"/>
      <c r="H45" s="296"/>
      <c r="I45" s="296"/>
      <c r="J45" s="789"/>
      <c r="K45" s="296"/>
      <c r="L45" s="296"/>
      <c r="M45" s="958"/>
      <c r="N45" s="543"/>
      <c r="O45" s="296"/>
      <c r="P45" s="961"/>
      <c r="Q45" s="296"/>
    </row>
    <row r="46" spans="1:17" x14ac:dyDescent="0.3">
      <c r="A46" s="431"/>
      <c r="B46" s="292" t="s">
        <v>594</v>
      </c>
      <c r="C46" s="293" t="s">
        <v>359</v>
      </c>
      <c r="D46" s="295" t="s">
        <v>67</v>
      </c>
      <c r="E46" s="950"/>
      <c r="F46" s="437" t="s">
        <v>128</v>
      </c>
      <c r="G46" s="963"/>
      <c r="H46" s="295">
        <v>91</v>
      </c>
      <c r="I46" s="295">
        <v>-5</v>
      </c>
      <c r="J46" s="342">
        <f>I46/H46*100</f>
        <v>-5.4945054945054945</v>
      </c>
      <c r="K46" s="295">
        <v>86</v>
      </c>
      <c r="L46" s="295">
        <v>4</v>
      </c>
      <c r="M46" s="454">
        <f>L46/K46*100</f>
        <v>4.6511627906976747</v>
      </c>
      <c r="N46" s="745">
        <v>89</v>
      </c>
      <c r="O46" s="295">
        <v>-1</v>
      </c>
      <c r="P46" s="964">
        <f>O46/N46*100</f>
        <v>-1.1235955056179776</v>
      </c>
      <c r="Q46" s="295" t="s">
        <v>46</v>
      </c>
    </row>
    <row r="47" spans="1:17" x14ac:dyDescent="0.3">
      <c r="A47" s="431"/>
      <c r="B47" s="292"/>
      <c r="C47" s="294" t="s">
        <v>360</v>
      </c>
      <c r="D47" s="297" t="s">
        <v>479</v>
      </c>
      <c r="E47" s="954"/>
      <c r="F47" s="955"/>
      <c r="G47" s="956"/>
      <c r="H47" s="297"/>
      <c r="I47" s="297"/>
      <c r="J47" s="790"/>
      <c r="K47" s="297"/>
      <c r="L47" s="297"/>
      <c r="M47" s="965"/>
      <c r="N47" s="529"/>
      <c r="O47" s="297"/>
      <c r="P47" s="956"/>
      <c r="Q47" s="297"/>
    </row>
    <row r="48" spans="1:17" x14ac:dyDescent="0.3">
      <c r="A48" s="431"/>
      <c r="B48" s="292"/>
      <c r="C48" s="1256" t="s">
        <v>480</v>
      </c>
      <c r="D48" s="1257" t="s">
        <v>593</v>
      </c>
      <c r="E48" s="968"/>
      <c r="F48" s="969"/>
      <c r="G48" s="970"/>
      <c r="H48" s="968"/>
      <c r="I48" s="969"/>
      <c r="J48" s="970"/>
      <c r="K48" s="968"/>
      <c r="L48" s="969"/>
      <c r="M48" s="970"/>
      <c r="N48" s="968"/>
      <c r="O48" s="969"/>
      <c r="P48" s="970"/>
      <c r="Q48" s="885"/>
    </row>
    <row r="49" spans="1:17" x14ac:dyDescent="0.3">
      <c r="A49" s="433"/>
      <c r="B49" s="294"/>
      <c r="C49" s="1258" t="s">
        <v>481</v>
      </c>
      <c r="D49" s="1258"/>
      <c r="E49" s="971"/>
      <c r="F49" s="972"/>
      <c r="G49" s="973"/>
      <c r="H49" s="971"/>
      <c r="I49" s="972"/>
      <c r="J49" s="973"/>
      <c r="K49" s="971"/>
      <c r="L49" s="972"/>
      <c r="M49" s="973"/>
      <c r="N49" s="971"/>
      <c r="O49" s="972"/>
      <c r="P49" s="973"/>
      <c r="Q49" s="886"/>
    </row>
    <row r="50" spans="1:17" x14ac:dyDescent="0.3">
      <c r="A50" s="578"/>
      <c r="B50" s="428"/>
      <c r="C50" s="976"/>
      <c r="D50" s="976"/>
      <c r="E50" s="977"/>
      <c r="F50" s="977"/>
      <c r="G50" s="977"/>
      <c r="H50" s="977"/>
      <c r="I50" s="977"/>
      <c r="J50" s="977"/>
      <c r="K50" s="977"/>
      <c r="L50" s="977"/>
      <c r="M50" s="977"/>
      <c r="N50" s="977"/>
      <c r="O50" s="977"/>
      <c r="P50" s="977"/>
      <c r="Q50" s="977"/>
    </row>
    <row r="51" spans="1:17" x14ac:dyDescent="0.3">
      <c r="A51" s="578"/>
      <c r="B51" s="428"/>
      <c r="C51" s="976"/>
      <c r="D51" s="976"/>
      <c r="E51" s="977"/>
      <c r="F51" s="977"/>
      <c r="G51" s="977"/>
      <c r="H51" s="977"/>
      <c r="I51" s="977"/>
      <c r="J51" s="977"/>
      <c r="K51" s="977"/>
      <c r="L51" s="977"/>
      <c r="M51" s="977"/>
      <c r="N51" s="977"/>
      <c r="O51" s="977"/>
      <c r="P51" s="977"/>
      <c r="Q51" s="977"/>
    </row>
    <row r="52" spans="1:17" x14ac:dyDescent="0.3">
      <c r="A52" s="578"/>
      <c r="B52" s="428"/>
      <c r="C52" s="976"/>
      <c r="D52" s="976"/>
      <c r="E52" s="977"/>
      <c r="F52" s="977"/>
      <c r="G52" s="977"/>
      <c r="H52" s="977"/>
      <c r="I52" s="977"/>
      <c r="J52" s="977"/>
      <c r="K52" s="977"/>
      <c r="L52" s="977"/>
      <c r="M52" s="977"/>
      <c r="N52" s="977"/>
      <c r="O52" s="977"/>
      <c r="P52" s="977"/>
      <c r="Q52" s="977"/>
    </row>
    <row r="53" spans="1:17" x14ac:dyDescent="0.3">
      <c r="A53" s="578"/>
      <c r="B53" s="428"/>
      <c r="C53" s="976"/>
      <c r="D53" s="976"/>
      <c r="E53" s="977"/>
      <c r="F53" s="977"/>
      <c r="G53" s="977"/>
      <c r="H53" s="977"/>
      <c r="I53" s="977"/>
      <c r="J53" s="977"/>
      <c r="K53" s="977"/>
      <c r="L53" s="977"/>
      <c r="M53" s="977"/>
      <c r="N53" s="977"/>
      <c r="O53" s="977"/>
      <c r="P53" s="977"/>
      <c r="Q53" s="977"/>
    </row>
    <row r="54" spans="1:17" x14ac:dyDescent="0.3">
      <c r="A54" s="578"/>
      <c r="B54" s="428"/>
      <c r="C54" s="976"/>
      <c r="D54" s="976"/>
      <c r="E54" s="977"/>
      <c r="F54" s="977"/>
      <c r="G54" s="977"/>
      <c r="H54" s="977"/>
      <c r="I54" s="977"/>
      <c r="J54" s="977"/>
      <c r="K54" s="977"/>
      <c r="L54" s="977"/>
      <c r="M54" s="977"/>
      <c r="N54" s="977"/>
      <c r="O54" s="977"/>
      <c r="P54" s="977"/>
      <c r="Q54" s="977"/>
    </row>
    <row r="55" spans="1:17" x14ac:dyDescent="0.3">
      <c r="A55" s="578"/>
      <c r="B55" s="428"/>
      <c r="C55" s="976"/>
      <c r="D55" s="976"/>
      <c r="E55" s="977"/>
      <c r="F55" s="977"/>
      <c r="G55" s="977"/>
      <c r="H55" s="977"/>
      <c r="I55" s="977"/>
      <c r="J55" s="977"/>
      <c r="K55" s="977"/>
      <c r="L55" s="977"/>
      <c r="M55" s="977"/>
      <c r="N55" s="977"/>
      <c r="O55" s="977"/>
      <c r="P55" s="977"/>
      <c r="Q55" s="977"/>
    </row>
    <row r="56" spans="1:17" x14ac:dyDescent="0.3">
      <c r="A56" s="578"/>
      <c r="B56" s="428"/>
      <c r="C56" s="976"/>
      <c r="D56" s="976"/>
      <c r="E56" s="977"/>
      <c r="F56" s="977"/>
      <c r="G56" s="977"/>
      <c r="H56" s="977"/>
      <c r="I56" s="977"/>
      <c r="J56" s="977"/>
      <c r="K56" s="977"/>
      <c r="L56" s="977"/>
      <c r="M56" s="977"/>
      <c r="N56" s="977"/>
      <c r="O56" s="977"/>
      <c r="P56" s="977"/>
      <c r="Q56" s="1206">
        <v>37</v>
      </c>
    </row>
    <row r="57" spans="1:17" ht="21" x14ac:dyDescent="0.3">
      <c r="A57" s="578"/>
      <c r="B57" s="428"/>
      <c r="C57" s="976"/>
      <c r="D57" s="976"/>
      <c r="E57" s="977"/>
      <c r="F57" s="977"/>
      <c r="G57" s="977"/>
      <c r="H57" s="977"/>
      <c r="I57" s="977"/>
      <c r="J57" s="977"/>
      <c r="K57" s="977"/>
      <c r="L57" s="977"/>
      <c r="M57" s="977"/>
      <c r="N57" s="977"/>
      <c r="O57" s="977"/>
      <c r="P57" s="977"/>
      <c r="Q57" s="1215" t="s">
        <v>603</v>
      </c>
    </row>
    <row r="63" spans="1:17" x14ac:dyDescent="0.3">
      <c r="D63" s="157" t="s">
        <v>5</v>
      </c>
      <c r="E63" s="157" t="s">
        <v>6</v>
      </c>
      <c r="F63" s="157" t="s">
        <v>7</v>
      </c>
    </row>
    <row r="64" spans="1:17" x14ac:dyDescent="0.3">
      <c r="C64" t="s">
        <v>355</v>
      </c>
      <c r="D64" s="157">
        <v>0</v>
      </c>
      <c r="E64" s="157">
        <v>0</v>
      </c>
      <c r="F64" s="157">
        <v>0</v>
      </c>
    </row>
    <row r="65" spans="3:6" x14ac:dyDescent="0.3">
      <c r="C65" t="s">
        <v>482</v>
      </c>
      <c r="D65" s="157">
        <v>13.69</v>
      </c>
      <c r="E65" s="157">
        <v>-1.53</v>
      </c>
      <c r="F65" s="157">
        <v>3.94</v>
      </c>
    </row>
    <row r="66" spans="3:6" x14ac:dyDescent="0.3">
      <c r="C66" t="s">
        <v>483</v>
      </c>
      <c r="D66" s="157">
        <v>-5.49</v>
      </c>
      <c r="E66" s="157">
        <v>4.6500000000000004</v>
      </c>
      <c r="F66" s="157">
        <v>1.1200000000000001</v>
      </c>
    </row>
    <row r="67" spans="3:6" x14ac:dyDescent="0.3">
      <c r="C67" s="974"/>
      <c r="D67" s="975"/>
      <c r="E67" s="975"/>
      <c r="F67" s="975"/>
    </row>
    <row r="84" spans="17:17" x14ac:dyDescent="0.3">
      <c r="Q84" s="1206">
        <v>38</v>
      </c>
    </row>
  </sheetData>
  <mergeCells count="2">
    <mergeCell ref="E7:O7"/>
    <mergeCell ref="E37:P3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Q57"/>
  <sheetViews>
    <sheetView view="pageBreakPreview" topLeftCell="A52" zoomScaleNormal="100" zoomScaleSheetLayoutView="100" workbookViewId="0">
      <selection activeCell="D30" sqref="D30"/>
    </sheetView>
  </sheetViews>
  <sheetFormatPr defaultRowHeight="18.75" x14ac:dyDescent="0.3"/>
  <cols>
    <col min="1" max="1" width="5.140625" style="432" customWidth="1"/>
    <col min="2" max="2" width="17.42578125" customWidth="1"/>
    <col min="3" max="3" width="18.85546875" customWidth="1"/>
    <col min="4" max="4" width="11.42578125" style="157" customWidth="1"/>
    <col min="5" max="5" width="6.7109375" style="432" customWidth="1"/>
    <col min="6" max="6" width="7.42578125" style="432" customWidth="1"/>
    <col min="7" max="7" width="7.42578125" style="567" customWidth="1"/>
    <col min="8" max="8" width="6.7109375" style="432" customWidth="1"/>
    <col min="9" max="9" width="7.42578125" style="432" customWidth="1"/>
    <col min="10" max="10" width="6.5703125" style="569" customWidth="1"/>
    <col min="11" max="11" width="7.28515625" style="432" customWidth="1"/>
    <col min="12" max="12" width="7.42578125" style="432" customWidth="1"/>
    <col min="13" max="13" width="7.140625" style="569" customWidth="1"/>
    <col min="14" max="15" width="7.42578125" style="432" customWidth="1"/>
    <col min="16" max="16" width="7" style="569" customWidth="1"/>
    <col min="17" max="17" width="6.28515625" style="157" customWidth="1"/>
  </cols>
  <sheetData>
    <row r="1" spans="1:17" ht="23.25" x14ac:dyDescent="0.3">
      <c r="B1" s="1207" t="s">
        <v>598</v>
      </c>
      <c r="Q1" s="1215" t="s">
        <v>611</v>
      </c>
    </row>
    <row r="2" spans="1:17" ht="21" x14ac:dyDescent="0.35">
      <c r="B2" s="1170" t="s">
        <v>599</v>
      </c>
    </row>
    <row r="3" spans="1:17" ht="21" x14ac:dyDescent="0.35">
      <c r="B3" s="1171" t="s">
        <v>600</v>
      </c>
    </row>
    <row r="4" spans="1:17" ht="21" x14ac:dyDescent="0.35">
      <c r="B4" s="1179" t="s">
        <v>601</v>
      </c>
    </row>
    <row r="5" spans="1:17" ht="21" x14ac:dyDescent="0.35">
      <c r="B5" s="1179" t="s">
        <v>602</v>
      </c>
    </row>
    <row r="6" spans="1:17" ht="21" x14ac:dyDescent="0.35">
      <c r="B6" s="1179" t="s">
        <v>568</v>
      </c>
    </row>
    <row r="7" spans="1:17" ht="21" x14ac:dyDescent="0.3">
      <c r="F7" s="546" t="s">
        <v>361</v>
      </c>
    </row>
    <row r="8" spans="1:17" ht="5.45" customHeight="1" x14ac:dyDescent="0.3"/>
    <row r="9" spans="1:17" ht="17.850000000000001" customHeight="1" x14ac:dyDescent="0.3">
      <c r="A9" s="31" t="s">
        <v>0</v>
      </c>
      <c r="B9" s="4" t="s">
        <v>362</v>
      </c>
      <c r="C9" s="4" t="s">
        <v>3</v>
      </c>
      <c r="D9" s="4" t="s">
        <v>165</v>
      </c>
      <c r="E9" s="1435" t="s">
        <v>8</v>
      </c>
      <c r="F9" s="1436"/>
      <c r="G9" s="1436"/>
      <c r="H9" s="1436"/>
      <c r="I9" s="1436"/>
      <c r="J9" s="1436"/>
      <c r="K9" s="1436"/>
      <c r="L9" s="1436"/>
      <c r="M9" s="1436"/>
      <c r="N9" s="1436"/>
      <c r="O9" s="1436"/>
      <c r="P9" s="1437"/>
      <c r="Q9" s="295" t="s">
        <v>40</v>
      </c>
    </row>
    <row r="10" spans="1:17" ht="17.850000000000001" customHeight="1" x14ac:dyDescent="0.3">
      <c r="A10" s="30"/>
      <c r="B10" s="9"/>
      <c r="C10" s="9"/>
      <c r="D10" s="9"/>
      <c r="E10" s="547"/>
      <c r="F10" s="548" t="s">
        <v>4</v>
      </c>
      <c r="G10" s="568"/>
      <c r="H10" s="549"/>
      <c r="I10" s="550" t="s">
        <v>5</v>
      </c>
      <c r="J10" s="570"/>
      <c r="K10" s="551"/>
      <c r="L10" s="552" t="s">
        <v>6</v>
      </c>
      <c r="M10" s="571"/>
      <c r="N10" s="553"/>
      <c r="O10" s="554" t="s">
        <v>7</v>
      </c>
      <c r="P10" s="574"/>
      <c r="Q10" s="296" t="s">
        <v>348</v>
      </c>
    </row>
    <row r="11" spans="1:17" ht="17.850000000000001" customHeight="1" x14ac:dyDescent="0.3">
      <c r="A11" s="30"/>
      <c r="B11" s="9"/>
      <c r="C11" s="9"/>
      <c r="D11" s="9"/>
      <c r="E11" s="555" t="s">
        <v>38</v>
      </c>
      <c r="F11" s="555" t="s">
        <v>38</v>
      </c>
      <c r="G11" s="559" t="s">
        <v>35</v>
      </c>
      <c r="H11" s="555" t="s">
        <v>38</v>
      </c>
      <c r="I11" s="555" t="s">
        <v>38</v>
      </c>
      <c r="J11" s="584" t="s">
        <v>35</v>
      </c>
      <c r="K11" s="555" t="s">
        <v>38</v>
      </c>
      <c r="L11" s="555" t="s">
        <v>38</v>
      </c>
      <c r="M11" s="572" t="s">
        <v>35</v>
      </c>
      <c r="N11" s="555" t="s">
        <v>38</v>
      </c>
      <c r="O11" s="555" t="s">
        <v>38</v>
      </c>
      <c r="P11" s="556" t="s">
        <v>35</v>
      </c>
      <c r="Q11" s="296" t="s">
        <v>11</v>
      </c>
    </row>
    <row r="12" spans="1:17" ht="17.850000000000001" customHeight="1" x14ac:dyDescent="0.3">
      <c r="A12" s="37"/>
      <c r="B12" s="5"/>
      <c r="C12" s="5"/>
      <c r="D12" s="5"/>
      <c r="E12" s="557" t="s">
        <v>75</v>
      </c>
      <c r="F12" s="557" t="s">
        <v>76</v>
      </c>
      <c r="G12" s="560"/>
      <c r="H12" s="557" t="s">
        <v>75</v>
      </c>
      <c r="I12" s="557" t="s">
        <v>76</v>
      </c>
      <c r="J12" s="585"/>
      <c r="K12" s="557" t="s">
        <v>75</v>
      </c>
      <c r="L12" s="557" t="s">
        <v>76</v>
      </c>
      <c r="M12" s="573"/>
      <c r="N12" s="557" t="s">
        <v>75</v>
      </c>
      <c r="O12" s="557" t="s">
        <v>76</v>
      </c>
      <c r="P12" s="558"/>
      <c r="Q12" s="297"/>
    </row>
    <row r="13" spans="1:17" ht="18.2" customHeight="1" x14ac:dyDescent="0.3">
      <c r="A13" s="431">
        <v>1</v>
      </c>
      <c r="B13" s="292" t="s">
        <v>364</v>
      </c>
      <c r="C13" s="292" t="s">
        <v>365</v>
      </c>
      <c r="D13" s="296" t="s">
        <v>168</v>
      </c>
      <c r="E13" s="431">
        <v>89</v>
      </c>
      <c r="F13" s="431">
        <v>77</v>
      </c>
      <c r="G13" s="583">
        <f>F13/E13*100</f>
        <v>86.516853932584269</v>
      </c>
      <c r="H13" s="575"/>
      <c r="I13" s="580" t="s">
        <v>128</v>
      </c>
      <c r="J13" s="586"/>
      <c r="K13" s="431">
        <v>91</v>
      </c>
      <c r="L13" s="431">
        <v>80</v>
      </c>
      <c r="M13" s="581">
        <f>L13/K13*100</f>
        <v>87.912087912087912</v>
      </c>
      <c r="N13" s="575"/>
      <c r="O13" s="460" t="s">
        <v>193</v>
      </c>
      <c r="P13" s="576"/>
      <c r="Q13" s="296" t="s">
        <v>21</v>
      </c>
    </row>
    <row r="14" spans="1:17" ht="18.2" customHeight="1" x14ac:dyDescent="0.3">
      <c r="A14" s="431"/>
      <c r="B14" s="292"/>
      <c r="C14" s="292" t="s">
        <v>366</v>
      </c>
      <c r="D14" s="296"/>
      <c r="E14" s="431"/>
      <c r="F14" s="431"/>
      <c r="G14" s="583"/>
      <c r="H14" s="577"/>
      <c r="I14" s="578"/>
      <c r="J14" s="587"/>
      <c r="K14" s="431"/>
      <c r="L14" s="431"/>
      <c r="M14" s="581"/>
      <c r="N14" s="577"/>
      <c r="O14" s="578"/>
      <c r="P14" s="579"/>
      <c r="Q14" s="296"/>
    </row>
    <row r="15" spans="1:17" ht="18.2" customHeight="1" x14ac:dyDescent="0.3">
      <c r="A15" s="430">
        <v>2</v>
      </c>
      <c r="B15" s="293" t="s">
        <v>367</v>
      </c>
      <c r="C15" s="293" t="s">
        <v>365</v>
      </c>
      <c r="D15" s="295" t="s">
        <v>168</v>
      </c>
      <c r="E15" s="430">
        <v>41</v>
      </c>
      <c r="F15" s="430">
        <v>36</v>
      </c>
      <c r="G15" s="452">
        <f t="shared" ref="G15:G17" si="0">F15/E15*100</f>
        <v>87.804878048780495</v>
      </c>
      <c r="H15" s="575"/>
      <c r="I15" s="580" t="s">
        <v>128</v>
      </c>
      <c r="J15" s="586"/>
      <c r="K15" s="430">
        <v>44</v>
      </c>
      <c r="L15" s="430">
        <v>36</v>
      </c>
      <c r="M15" s="454">
        <f t="shared" ref="M15:M17" si="1">L15/K15*100</f>
        <v>81.818181818181827</v>
      </c>
      <c r="N15" s="575"/>
      <c r="O15" s="460" t="s">
        <v>193</v>
      </c>
      <c r="P15" s="576"/>
      <c r="Q15" s="295" t="s">
        <v>46</v>
      </c>
    </row>
    <row r="16" spans="1:17" ht="18.2" customHeight="1" x14ac:dyDescent="0.3">
      <c r="A16" s="431"/>
      <c r="B16" s="292"/>
      <c r="C16" s="292" t="s">
        <v>366</v>
      </c>
      <c r="D16" s="296"/>
      <c r="E16" s="431"/>
      <c r="F16" s="431"/>
      <c r="G16" s="583"/>
      <c r="H16" s="577"/>
      <c r="I16" s="578"/>
      <c r="J16" s="587"/>
      <c r="K16" s="431"/>
      <c r="L16" s="431"/>
      <c r="M16" s="581"/>
      <c r="N16" s="577"/>
      <c r="O16" s="578"/>
      <c r="P16" s="579"/>
      <c r="Q16" s="296"/>
    </row>
    <row r="17" spans="1:17" ht="18.2" customHeight="1" x14ac:dyDescent="0.3">
      <c r="A17" s="433"/>
      <c r="B17" s="332" t="s">
        <v>94</v>
      </c>
      <c r="C17" s="324"/>
      <c r="D17" s="332"/>
      <c r="E17" s="459">
        <f>SUM(E13:E16)</f>
        <v>130</v>
      </c>
      <c r="F17" s="459">
        <f>SUM(F13:F16)</f>
        <v>113</v>
      </c>
      <c r="G17" s="453">
        <f t="shared" si="0"/>
        <v>86.92307692307692</v>
      </c>
      <c r="H17" s="747"/>
      <c r="I17" s="748" t="s">
        <v>128</v>
      </c>
      <c r="J17" s="983"/>
      <c r="K17" s="459">
        <f>SUM(K13:K16)</f>
        <v>135</v>
      </c>
      <c r="L17" s="459">
        <f>SUM(L13:L16)</f>
        <v>116</v>
      </c>
      <c r="M17" s="455">
        <f t="shared" si="1"/>
        <v>85.925925925925924</v>
      </c>
      <c r="N17" s="747"/>
      <c r="O17" s="744" t="s">
        <v>193</v>
      </c>
      <c r="P17" s="574"/>
      <c r="Q17" s="332" t="s">
        <v>46</v>
      </c>
    </row>
    <row r="18" spans="1:17" ht="11.25" customHeight="1" x14ac:dyDescent="0.3">
      <c r="Q18" s="1206"/>
    </row>
    <row r="19" spans="1:17" x14ac:dyDescent="0.3">
      <c r="A19" s="31" t="s">
        <v>0</v>
      </c>
      <c r="B19" s="4" t="s">
        <v>488</v>
      </c>
      <c r="C19" s="4" t="s">
        <v>3</v>
      </c>
      <c r="D19" s="4" t="s">
        <v>165</v>
      </c>
      <c r="E19" s="1435" t="s">
        <v>8</v>
      </c>
      <c r="F19" s="1436"/>
      <c r="G19" s="1436"/>
      <c r="H19" s="1436"/>
      <c r="I19" s="1436"/>
      <c r="J19" s="1436"/>
      <c r="K19" s="1436"/>
      <c r="L19" s="1436"/>
      <c r="M19" s="1436"/>
      <c r="N19" s="1436"/>
      <c r="O19" s="1436"/>
      <c r="P19" s="1437"/>
      <c r="Q19" s="295" t="s">
        <v>40</v>
      </c>
    </row>
    <row r="20" spans="1:17" x14ac:dyDescent="0.3">
      <c r="A20" s="30"/>
      <c r="B20" s="9" t="s">
        <v>487</v>
      </c>
      <c r="C20" s="9"/>
      <c r="D20" s="9"/>
      <c r="E20" s="547"/>
      <c r="F20" s="548" t="s">
        <v>4</v>
      </c>
      <c r="G20" s="568"/>
      <c r="H20" s="549"/>
      <c r="I20" s="550" t="s">
        <v>5</v>
      </c>
      <c r="J20" s="570"/>
      <c r="K20" s="551"/>
      <c r="L20" s="552" t="s">
        <v>6</v>
      </c>
      <c r="M20" s="571"/>
      <c r="N20" s="747"/>
      <c r="O20" s="554" t="s">
        <v>7</v>
      </c>
      <c r="P20" s="574"/>
      <c r="Q20" s="296" t="s">
        <v>348</v>
      </c>
    </row>
    <row r="21" spans="1:17" x14ac:dyDescent="0.3">
      <c r="A21" s="30"/>
      <c r="B21" s="9"/>
      <c r="C21" s="9"/>
      <c r="D21" s="9"/>
      <c r="E21" s="555" t="s">
        <v>38</v>
      </c>
      <c r="F21" s="555" t="s">
        <v>38</v>
      </c>
      <c r="G21" s="559" t="s">
        <v>35</v>
      </c>
      <c r="H21" s="555" t="s">
        <v>38</v>
      </c>
      <c r="I21" s="555" t="s">
        <v>38</v>
      </c>
      <c r="J21" s="584" t="s">
        <v>35</v>
      </c>
      <c r="K21" s="555" t="s">
        <v>38</v>
      </c>
      <c r="L21" s="555" t="s">
        <v>38</v>
      </c>
      <c r="M21" s="572" t="s">
        <v>35</v>
      </c>
      <c r="N21" s="555" t="s">
        <v>38</v>
      </c>
      <c r="O21" s="555" t="s">
        <v>38</v>
      </c>
      <c r="P21" s="556" t="s">
        <v>35</v>
      </c>
      <c r="Q21" s="296" t="s">
        <v>11</v>
      </c>
    </row>
    <row r="22" spans="1:17" x14ac:dyDescent="0.3">
      <c r="A22" s="37"/>
      <c r="B22" s="5"/>
      <c r="C22" s="5"/>
      <c r="D22" s="5"/>
      <c r="E22" s="557" t="s">
        <v>75</v>
      </c>
      <c r="F22" s="557" t="s">
        <v>76</v>
      </c>
      <c r="G22" s="560"/>
      <c r="H22" s="557" t="s">
        <v>75</v>
      </c>
      <c r="I22" s="557" t="s">
        <v>76</v>
      </c>
      <c r="J22" s="585"/>
      <c r="K22" s="557" t="s">
        <v>75</v>
      </c>
      <c r="L22" s="557" t="s">
        <v>76</v>
      </c>
      <c r="M22" s="573"/>
      <c r="N22" s="557" t="s">
        <v>75</v>
      </c>
      <c r="O22" s="557" t="s">
        <v>76</v>
      </c>
      <c r="P22" s="558"/>
      <c r="Q22" s="297"/>
    </row>
    <row r="23" spans="1:17" ht="17.850000000000001" customHeight="1" x14ac:dyDescent="0.3">
      <c r="A23" s="430">
        <v>1</v>
      </c>
      <c r="B23" s="293" t="s">
        <v>486</v>
      </c>
      <c r="C23" s="293" t="s">
        <v>617</v>
      </c>
      <c r="D23" s="461" t="s">
        <v>620</v>
      </c>
      <c r="E23" s="430">
        <v>20</v>
      </c>
      <c r="F23" s="430">
        <v>20</v>
      </c>
      <c r="G23" s="838">
        <f>F23/E23*100</f>
        <v>100</v>
      </c>
      <c r="H23" s="430">
        <v>20</v>
      </c>
      <c r="I23" s="430">
        <v>20</v>
      </c>
      <c r="J23" s="984">
        <f>I23/H23*100</f>
        <v>100</v>
      </c>
      <c r="K23" s="430">
        <v>20</v>
      </c>
      <c r="L23" s="430">
        <v>20</v>
      </c>
      <c r="M23" s="984">
        <f>K23/K23*100</f>
        <v>100</v>
      </c>
      <c r="N23" s="430">
        <v>20</v>
      </c>
      <c r="O23" s="430">
        <v>20</v>
      </c>
      <c r="P23" s="984">
        <f>O23/N23*100</f>
        <v>100</v>
      </c>
      <c r="Q23" s="295" t="s">
        <v>21</v>
      </c>
    </row>
    <row r="24" spans="1:17" ht="17.850000000000001" customHeight="1" x14ac:dyDescent="0.3">
      <c r="A24" s="431"/>
      <c r="B24" s="292" t="s">
        <v>485</v>
      </c>
      <c r="C24" s="292" t="s">
        <v>619</v>
      </c>
      <c r="D24" s="296"/>
      <c r="E24" s="431"/>
      <c r="F24" s="431"/>
      <c r="G24" s="831"/>
      <c r="H24" s="431"/>
      <c r="I24" s="431"/>
      <c r="J24" s="985"/>
      <c r="K24" s="431"/>
      <c r="L24" s="431"/>
      <c r="M24" s="985"/>
      <c r="N24" s="431"/>
      <c r="O24" s="431"/>
      <c r="P24" s="985"/>
      <c r="Q24" s="296"/>
    </row>
    <row r="25" spans="1:17" ht="17.850000000000001" customHeight="1" x14ac:dyDescent="0.3">
      <c r="A25" s="431"/>
      <c r="B25" s="292"/>
      <c r="C25" s="292" t="s">
        <v>618</v>
      </c>
      <c r="D25" s="296"/>
      <c r="E25" s="431"/>
      <c r="F25" s="431"/>
      <c r="G25" s="831"/>
      <c r="H25" s="431"/>
      <c r="I25" s="431"/>
      <c r="J25" s="985"/>
      <c r="K25" s="431"/>
      <c r="L25" s="431"/>
      <c r="M25" s="985"/>
      <c r="N25" s="431"/>
      <c r="O25" s="431"/>
      <c r="P25" s="985"/>
      <c r="Q25" s="296"/>
    </row>
    <row r="26" spans="1:17" ht="17.850000000000001" customHeight="1" x14ac:dyDescent="0.3">
      <c r="A26" s="431"/>
      <c r="B26" s="292"/>
      <c r="C26" s="967" t="s">
        <v>176</v>
      </c>
      <c r="D26" s="461" t="s">
        <v>490</v>
      </c>
      <c r="E26" s="430"/>
      <c r="F26" s="430"/>
      <c r="G26" s="838"/>
      <c r="H26" s="430"/>
      <c r="I26" s="430"/>
      <c r="J26" s="984"/>
      <c r="K26" s="430">
        <v>88</v>
      </c>
      <c r="L26" s="430">
        <v>88</v>
      </c>
      <c r="M26" s="984">
        <f>L26/K26*100</f>
        <v>100</v>
      </c>
      <c r="N26" s="430"/>
      <c r="O26" s="430"/>
      <c r="P26" s="984"/>
      <c r="Q26" s="295"/>
    </row>
    <row r="27" spans="1:17" ht="17.850000000000001" customHeight="1" x14ac:dyDescent="0.3">
      <c r="A27" s="431"/>
      <c r="B27" s="292"/>
      <c r="C27" s="966" t="s">
        <v>621</v>
      </c>
      <c r="D27" s="296"/>
      <c r="E27" s="431"/>
      <c r="F27" s="431"/>
      <c r="G27" s="831"/>
      <c r="H27" s="431"/>
      <c r="I27" s="431"/>
      <c r="J27" s="985"/>
      <c r="K27" s="431"/>
      <c r="L27" s="431"/>
      <c r="M27" s="985"/>
      <c r="N27" s="431"/>
      <c r="O27" s="431"/>
      <c r="P27" s="985"/>
      <c r="Q27" s="296"/>
    </row>
    <row r="28" spans="1:17" ht="17.850000000000001" customHeight="1" x14ac:dyDescent="0.3">
      <c r="A28" s="433"/>
      <c r="B28" s="294"/>
      <c r="C28" s="986" t="s">
        <v>756</v>
      </c>
      <c r="D28" s="297"/>
      <c r="E28" s="433"/>
      <c r="F28" s="433"/>
      <c r="G28" s="834"/>
      <c r="H28" s="433"/>
      <c r="I28" s="433"/>
      <c r="J28" s="558"/>
      <c r="K28" s="433"/>
      <c r="L28" s="433"/>
      <c r="M28" s="558"/>
      <c r="N28" s="433"/>
      <c r="O28" s="433"/>
      <c r="P28" s="558"/>
      <c r="Q28" s="297"/>
    </row>
    <row r="29" spans="1:17" x14ac:dyDescent="0.3">
      <c r="Q29" s="1206">
        <v>39</v>
      </c>
    </row>
    <row r="30" spans="1:17" ht="21" x14ac:dyDescent="0.3">
      <c r="Q30" s="1215" t="s">
        <v>612</v>
      </c>
    </row>
    <row r="33" spans="3:15" x14ac:dyDescent="0.3">
      <c r="D33"/>
      <c r="E33" s="157" t="s">
        <v>4</v>
      </c>
      <c r="F33" s="157" t="s">
        <v>5</v>
      </c>
      <c r="G33" s="157" t="s">
        <v>6</v>
      </c>
    </row>
    <row r="34" spans="3:15" x14ac:dyDescent="0.3">
      <c r="C34" t="s">
        <v>364</v>
      </c>
      <c r="D34"/>
      <c r="E34" s="157">
        <v>82.52</v>
      </c>
      <c r="F34" s="157"/>
      <c r="G34" s="157">
        <v>87.91</v>
      </c>
      <c r="K34" s="428"/>
      <c r="L34" s="420" t="s">
        <v>4</v>
      </c>
      <c r="M34" s="420" t="s">
        <v>5</v>
      </c>
      <c r="N34" s="420" t="s">
        <v>6</v>
      </c>
      <c r="O34" s="420" t="s">
        <v>7</v>
      </c>
    </row>
    <row r="35" spans="3:15" x14ac:dyDescent="0.3">
      <c r="C35" t="s">
        <v>367</v>
      </c>
      <c r="D35"/>
      <c r="E35" s="157">
        <v>87.8</v>
      </c>
      <c r="F35" s="157"/>
      <c r="G35" s="157">
        <v>81.819999999999993</v>
      </c>
      <c r="K35" s="428" t="s">
        <v>623</v>
      </c>
      <c r="L35" s="420"/>
      <c r="M35" s="578">
        <v>100</v>
      </c>
      <c r="N35" s="578">
        <v>100</v>
      </c>
      <c r="O35" s="1262">
        <v>100</v>
      </c>
    </row>
    <row r="36" spans="3:15" x14ac:dyDescent="0.3">
      <c r="C36" t="s">
        <v>94</v>
      </c>
      <c r="D36"/>
      <c r="E36" s="157">
        <v>86.92</v>
      </c>
      <c r="F36" s="157"/>
      <c r="G36" s="157">
        <v>85.93</v>
      </c>
      <c r="K36" s="428" t="s">
        <v>622</v>
      </c>
      <c r="L36" s="420"/>
      <c r="M36" s="578"/>
      <c r="N36" s="578">
        <v>100</v>
      </c>
      <c r="O36" s="1262">
        <v>100</v>
      </c>
    </row>
    <row r="47" spans="3:15" x14ac:dyDescent="0.3">
      <c r="C47" s="428"/>
      <c r="D47" s="420"/>
      <c r="E47" s="420"/>
      <c r="F47" s="420"/>
      <c r="G47" s="420"/>
    </row>
    <row r="48" spans="3:15" x14ac:dyDescent="0.3">
      <c r="C48" s="428"/>
      <c r="D48" s="420"/>
      <c r="E48" s="578"/>
      <c r="F48" s="578"/>
      <c r="G48" s="835"/>
    </row>
    <row r="49" spans="2:17" x14ac:dyDescent="0.3">
      <c r="C49" s="428"/>
      <c r="D49" s="420"/>
      <c r="E49" s="578"/>
      <c r="F49" s="578"/>
      <c r="G49" s="835"/>
    </row>
    <row r="50" spans="2:17" x14ac:dyDescent="0.3">
      <c r="C50" s="428"/>
      <c r="D50" s="420"/>
      <c r="E50" s="578"/>
      <c r="F50" s="578"/>
      <c r="G50" s="835"/>
    </row>
    <row r="51" spans="2:17" x14ac:dyDescent="0.3">
      <c r="C51" s="428"/>
      <c r="D51" s="420"/>
      <c r="E51" s="578"/>
      <c r="F51" s="578"/>
      <c r="G51" s="835"/>
    </row>
    <row r="52" spans="2:17" x14ac:dyDescent="0.3">
      <c r="C52" s="428"/>
      <c r="D52" s="420"/>
      <c r="E52" s="578"/>
      <c r="F52" s="578"/>
      <c r="G52" s="835"/>
    </row>
    <row r="54" spans="2:17" ht="21" x14ac:dyDescent="0.3">
      <c r="B54" s="1259" t="s">
        <v>604</v>
      </c>
    </row>
    <row r="57" spans="2:17" x14ac:dyDescent="0.3">
      <c r="Q57" s="1206">
        <v>40</v>
      </c>
    </row>
  </sheetData>
  <mergeCells count="2">
    <mergeCell ref="E9:P9"/>
    <mergeCell ref="E19:P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55"/>
  <sheetViews>
    <sheetView view="pageBreakPreview" topLeftCell="A10" zoomScaleNormal="100" zoomScaleSheetLayoutView="100" workbookViewId="0">
      <selection activeCell="B20" sqref="B20:D22"/>
    </sheetView>
  </sheetViews>
  <sheetFormatPr defaultRowHeight="18.75" x14ac:dyDescent="0.3"/>
  <cols>
    <col min="1" max="1" width="4.42578125" style="432" customWidth="1"/>
    <col min="2" max="2" width="27" customWidth="1"/>
    <col min="3" max="3" width="48.140625" customWidth="1"/>
    <col min="4" max="4" width="12.5703125" customWidth="1"/>
    <col min="5" max="5" width="11" customWidth="1"/>
    <col min="6" max="6" width="10.140625" customWidth="1"/>
    <col min="7" max="7" width="9.85546875" customWidth="1"/>
    <col min="8" max="8" width="13.5703125" customWidth="1"/>
  </cols>
  <sheetData>
    <row r="1" spans="1:9" ht="23.25" x14ac:dyDescent="0.3">
      <c r="B1" s="1207" t="s">
        <v>598</v>
      </c>
      <c r="I1" s="1215" t="s">
        <v>613</v>
      </c>
    </row>
    <row r="2" spans="1:9" ht="21" x14ac:dyDescent="0.35">
      <c r="B2" s="1170" t="s">
        <v>605</v>
      </c>
    </row>
    <row r="3" spans="1:9" ht="21" x14ac:dyDescent="0.35">
      <c r="B3" s="1205" t="s">
        <v>680</v>
      </c>
    </row>
    <row r="4" spans="1:9" ht="21" x14ac:dyDescent="0.35">
      <c r="B4" s="1179" t="s">
        <v>681</v>
      </c>
    </row>
    <row r="5" spans="1:9" ht="21" x14ac:dyDescent="0.35">
      <c r="B5" s="1179" t="s">
        <v>682</v>
      </c>
    </row>
    <row r="6" spans="1:9" ht="21" x14ac:dyDescent="0.35">
      <c r="B6" s="1179" t="s">
        <v>683</v>
      </c>
    </row>
    <row r="7" spans="1:9" s="1179" customFormat="1" ht="21" x14ac:dyDescent="0.35">
      <c r="A7" s="1260"/>
      <c r="B7" s="1179" t="s">
        <v>606</v>
      </c>
    </row>
    <row r="8" spans="1:9" s="1179" customFormat="1" ht="21" x14ac:dyDescent="0.35">
      <c r="A8" s="1260"/>
      <c r="B8" s="1179" t="s">
        <v>626</v>
      </c>
    </row>
    <row r="9" spans="1:9" s="1179" customFormat="1" ht="21" x14ac:dyDescent="0.35">
      <c r="A9" s="1260"/>
      <c r="B9" s="1179" t="s">
        <v>627</v>
      </c>
    </row>
    <row r="10" spans="1:9" s="1179" customFormat="1" ht="21" x14ac:dyDescent="0.35">
      <c r="A10" s="1260"/>
      <c r="B10" s="1179" t="s">
        <v>624</v>
      </c>
    </row>
    <row r="11" spans="1:9" s="1179" customFormat="1" ht="21" x14ac:dyDescent="0.35">
      <c r="A11" s="1260"/>
      <c r="B11" s="1179" t="s">
        <v>684</v>
      </c>
    </row>
    <row r="12" spans="1:9" s="1179" customFormat="1" ht="21" x14ac:dyDescent="0.35">
      <c r="A12" s="1260"/>
      <c r="B12" s="1179" t="s">
        <v>625</v>
      </c>
    </row>
    <row r="13" spans="1:9" ht="10.15" customHeight="1" x14ac:dyDescent="0.3"/>
    <row r="14" spans="1:9" ht="21" x14ac:dyDescent="0.3">
      <c r="D14" s="729" t="s">
        <v>608</v>
      </c>
    </row>
    <row r="15" spans="1:9" ht="8.85" customHeight="1" x14ac:dyDescent="0.3"/>
    <row r="16" spans="1:9" x14ac:dyDescent="0.3">
      <c r="A16" s="430" t="s">
        <v>0</v>
      </c>
      <c r="B16" s="295" t="s">
        <v>163</v>
      </c>
      <c r="C16" s="295" t="s">
        <v>3</v>
      </c>
      <c r="D16" s="295" t="s">
        <v>165</v>
      </c>
      <c r="E16" s="1411" t="s">
        <v>8</v>
      </c>
      <c r="F16" s="1412"/>
      <c r="G16" s="1412"/>
      <c r="H16" s="1413"/>
      <c r="I16" s="295" t="s">
        <v>363</v>
      </c>
    </row>
    <row r="17" spans="1:9" x14ac:dyDescent="0.3">
      <c r="A17" s="433"/>
      <c r="B17" s="297"/>
      <c r="C17" s="297"/>
      <c r="D17" s="297"/>
      <c r="E17" s="384" t="s">
        <v>4</v>
      </c>
      <c r="F17" s="389" t="s">
        <v>5</v>
      </c>
      <c r="G17" s="406" t="s">
        <v>6</v>
      </c>
      <c r="H17" s="332" t="s">
        <v>7</v>
      </c>
      <c r="I17" s="297" t="s">
        <v>11</v>
      </c>
    </row>
    <row r="18" spans="1:9" x14ac:dyDescent="0.3">
      <c r="A18" s="431">
        <v>1</v>
      </c>
      <c r="B18" s="292" t="s">
        <v>372</v>
      </c>
      <c r="C18" s="292" t="s">
        <v>368</v>
      </c>
      <c r="D18" s="431" t="s">
        <v>373</v>
      </c>
      <c r="E18" s="563">
        <v>1</v>
      </c>
      <c r="F18" s="561">
        <v>0</v>
      </c>
      <c r="G18" s="565">
        <v>0</v>
      </c>
      <c r="H18" s="431" t="s">
        <v>193</v>
      </c>
      <c r="I18" s="296" t="s">
        <v>46</v>
      </c>
    </row>
    <row r="19" spans="1:9" x14ac:dyDescent="0.3">
      <c r="A19" s="431"/>
      <c r="B19" s="292"/>
      <c r="C19" s="292"/>
      <c r="D19" s="431"/>
      <c r="E19" s="563"/>
      <c r="F19" s="561"/>
      <c r="G19" s="565"/>
      <c r="H19" s="431"/>
      <c r="I19" s="296"/>
    </row>
    <row r="20" spans="1:9" ht="21.2" customHeight="1" x14ac:dyDescent="0.3">
      <c r="A20" s="430">
        <v>2</v>
      </c>
      <c r="B20" s="293" t="s">
        <v>369</v>
      </c>
      <c r="C20" s="293" t="s">
        <v>370</v>
      </c>
      <c r="D20" s="430" t="s">
        <v>374</v>
      </c>
      <c r="E20" s="590">
        <v>2</v>
      </c>
      <c r="F20" s="589">
        <v>2</v>
      </c>
      <c r="G20" s="591">
        <v>2</v>
      </c>
      <c r="H20" s="430">
        <v>3</v>
      </c>
      <c r="I20" s="295" t="s">
        <v>21</v>
      </c>
    </row>
    <row r="21" spans="1:9" x14ac:dyDescent="0.3">
      <c r="A21" s="431"/>
      <c r="B21" s="292"/>
      <c r="C21" s="293" t="s">
        <v>371</v>
      </c>
      <c r="D21" s="430" t="s">
        <v>375</v>
      </c>
      <c r="E21" s="590">
        <v>0</v>
      </c>
      <c r="F21" s="589">
        <v>0</v>
      </c>
      <c r="G21" s="591">
        <v>0</v>
      </c>
      <c r="H21" s="430">
        <v>1</v>
      </c>
      <c r="I21" s="295" t="s">
        <v>46</v>
      </c>
    </row>
    <row r="22" spans="1:9" x14ac:dyDescent="0.3">
      <c r="A22" s="433"/>
      <c r="B22" s="294"/>
      <c r="C22" s="294"/>
      <c r="D22" s="433"/>
      <c r="E22" s="564"/>
      <c r="F22" s="562"/>
      <c r="G22" s="566"/>
      <c r="H22" s="433"/>
      <c r="I22" s="297"/>
    </row>
    <row r="27" spans="1:9" x14ac:dyDescent="0.3">
      <c r="I27" s="1206">
        <v>41</v>
      </c>
    </row>
    <row r="28" spans="1:9" ht="21" x14ac:dyDescent="0.3">
      <c r="I28" s="1215" t="s">
        <v>614</v>
      </c>
    </row>
    <row r="34" spans="3:7" x14ac:dyDescent="0.3">
      <c r="D34" s="157" t="s">
        <v>4</v>
      </c>
      <c r="E34" s="157" t="s">
        <v>5</v>
      </c>
      <c r="F34" s="157" t="s">
        <v>6</v>
      </c>
      <c r="G34" s="157"/>
    </row>
    <row r="35" spans="3:7" x14ac:dyDescent="0.3">
      <c r="C35" t="s">
        <v>372</v>
      </c>
      <c r="D35" s="157">
        <v>1</v>
      </c>
      <c r="E35" s="157">
        <v>0</v>
      </c>
      <c r="F35" s="157">
        <v>0</v>
      </c>
      <c r="G35" s="157"/>
    </row>
    <row r="36" spans="3:7" x14ac:dyDescent="0.3">
      <c r="C36" t="s">
        <v>410</v>
      </c>
      <c r="D36" s="157">
        <v>2</v>
      </c>
      <c r="E36" s="157">
        <v>2</v>
      </c>
      <c r="F36" s="157">
        <v>2</v>
      </c>
      <c r="G36" s="157"/>
    </row>
    <row r="37" spans="3:7" x14ac:dyDescent="0.3">
      <c r="C37" t="s">
        <v>411</v>
      </c>
      <c r="D37" s="157">
        <v>0</v>
      </c>
      <c r="E37" s="157">
        <v>0</v>
      </c>
      <c r="F37" s="157">
        <v>0</v>
      </c>
      <c r="G37" s="157"/>
    </row>
    <row r="55" spans="9:9" x14ac:dyDescent="0.3">
      <c r="I55" s="1206">
        <v>42</v>
      </c>
    </row>
  </sheetData>
  <mergeCells count="1">
    <mergeCell ref="E16:H16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M112"/>
  <sheetViews>
    <sheetView tabSelected="1" view="pageBreakPreview" zoomScaleNormal="100" zoomScaleSheetLayoutView="100" workbookViewId="0">
      <selection activeCell="S106" sqref="S106"/>
    </sheetView>
  </sheetViews>
  <sheetFormatPr defaultRowHeight="18.75" x14ac:dyDescent="0.3"/>
  <cols>
    <col min="1" max="1" width="4" customWidth="1"/>
    <col min="2" max="2" width="20.28515625" customWidth="1"/>
    <col min="3" max="3" width="21.140625" customWidth="1"/>
    <col min="11" max="11" width="9.85546875" customWidth="1"/>
    <col min="12" max="12" width="11.42578125" customWidth="1"/>
  </cols>
  <sheetData>
    <row r="1" spans="1:13" ht="23.25" x14ac:dyDescent="0.3">
      <c r="B1" s="1207" t="s">
        <v>598</v>
      </c>
      <c r="M1" s="1215" t="s">
        <v>615</v>
      </c>
    </row>
    <row r="2" spans="1:13" ht="21" x14ac:dyDescent="0.35">
      <c r="B2" s="1170" t="s">
        <v>609</v>
      </c>
    </row>
    <row r="3" spans="1:13" ht="21" x14ac:dyDescent="0.35">
      <c r="A3" s="1179"/>
      <c r="B3" s="1179" t="s">
        <v>610</v>
      </c>
      <c r="C3" s="1179"/>
      <c r="D3" s="1179"/>
      <c r="E3" s="1179"/>
      <c r="F3" s="1179"/>
    </row>
    <row r="4" spans="1:13" ht="23.1" customHeight="1" x14ac:dyDescent="0.35">
      <c r="A4" s="1179"/>
      <c r="B4" s="1179" t="s">
        <v>730</v>
      </c>
      <c r="C4" s="1179"/>
      <c r="D4" s="1179"/>
      <c r="E4" s="1179"/>
      <c r="F4" s="1179"/>
    </row>
    <row r="5" spans="1:13" ht="21" x14ac:dyDescent="0.35">
      <c r="A5" s="1179"/>
      <c r="B5" s="1179" t="s">
        <v>731</v>
      </c>
      <c r="C5" s="1179"/>
      <c r="D5" s="1179"/>
      <c r="F5" s="1179"/>
    </row>
    <row r="6" spans="1:13" ht="21" x14ac:dyDescent="0.35">
      <c r="A6" s="1179"/>
      <c r="B6" s="1179" t="s">
        <v>732</v>
      </c>
      <c r="C6" s="1179"/>
      <c r="D6" s="1179"/>
      <c r="E6" s="1179"/>
      <c r="F6" s="1179"/>
    </row>
    <row r="7" spans="1:13" ht="18.399999999999999" customHeight="1" x14ac:dyDescent="0.35">
      <c r="A7" s="1179"/>
      <c r="B7" s="1179"/>
      <c r="C7" s="1179"/>
      <c r="D7" s="1179"/>
      <c r="E7" s="1179"/>
      <c r="F7" s="1179"/>
    </row>
    <row r="8" spans="1:13" ht="18.399999999999999" customHeight="1" x14ac:dyDescent="0.35">
      <c r="A8" s="1179"/>
      <c r="B8" s="1179"/>
      <c r="C8" s="1179"/>
      <c r="D8" s="1179"/>
      <c r="E8" s="1179"/>
      <c r="F8" s="1179"/>
    </row>
    <row r="9" spans="1:13" ht="18.399999999999999" customHeight="1" x14ac:dyDescent="0.35">
      <c r="A9" s="1179"/>
      <c r="B9" s="1179"/>
      <c r="C9" s="1179"/>
      <c r="D9" s="1179"/>
      <c r="E9" s="1179"/>
      <c r="F9" s="1179"/>
    </row>
    <row r="10" spans="1:13" ht="18.399999999999999" customHeight="1" x14ac:dyDescent="0.35">
      <c r="A10" s="1179"/>
      <c r="B10" s="1179"/>
      <c r="C10" s="1179"/>
      <c r="D10" s="1179"/>
      <c r="E10" s="1179"/>
      <c r="F10" s="1179"/>
    </row>
    <row r="11" spans="1:13" ht="18.399999999999999" customHeight="1" x14ac:dyDescent="0.35">
      <c r="A11" s="1179"/>
      <c r="B11" s="1179"/>
      <c r="C11" s="1179"/>
      <c r="D11" s="1179"/>
      <c r="E11" s="1179"/>
      <c r="F11" s="1179"/>
    </row>
    <row r="12" spans="1:13" ht="18.399999999999999" customHeight="1" x14ac:dyDescent="0.35">
      <c r="A12" s="1179"/>
      <c r="B12" s="1179"/>
      <c r="C12" s="1179"/>
      <c r="D12" s="1179"/>
      <c r="E12" s="1179"/>
      <c r="F12" s="1179"/>
    </row>
    <row r="13" spans="1:13" ht="18.399999999999999" customHeight="1" x14ac:dyDescent="0.35">
      <c r="A13" s="1179"/>
      <c r="B13" s="1179"/>
      <c r="C13" s="1179"/>
      <c r="D13" s="1179"/>
      <c r="E13" s="1179"/>
      <c r="F13" s="1179"/>
    </row>
    <row r="14" spans="1:13" ht="18.399999999999999" customHeight="1" x14ac:dyDescent="0.35">
      <c r="A14" s="1179"/>
      <c r="B14" s="1179"/>
      <c r="C14" s="1179"/>
      <c r="D14" s="1179"/>
      <c r="E14" s="1179"/>
      <c r="F14" s="1179"/>
    </row>
    <row r="15" spans="1:13" ht="18.399999999999999" customHeight="1" x14ac:dyDescent="0.35">
      <c r="A15" s="1179"/>
      <c r="B15" s="1179"/>
      <c r="C15" s="1179"/>
      <c r="D15" s="1179"/>
      <c r="E15" s="1179"/>
      <c r="F15" s="1179"/>
    </row>
    <row r="16" spans="1:13" ht="18.399999999999999" customHeight="1" x14ac:dyDescent="0.35">
      <c r="A16" s="1179"/>
      <c r="B16" s="1179"/>
      <c r="C16" s="1179"/>
      <c r="D16" s="1179"/>
      <c r="E16" s="1179"/>
      <c r="F16" s="1179"/>
    </row>
    <row r="17" spans="1:13" ht="18.399999999999999" customHeight="1" x14ac:dyDescent="0.35">
      <c r="A17" s="1179"/>
      <c r="B17" s="1179"/>
      <c r="C17" s="1179"/>
      <c r="D17" s="1179"/>
      <c r="E17" s="1179"/>
      <c r="F17" s="1179"/>
    </row>
    <row r="18" spans="1:13" ht="18.399999999999999" customHeight="1" x14ac:dyDescent="0.35">
      <c r="A18" s="1179"/>
      <c r="B18" s="1179"/>
      <c r="C18" s="1179"/>
      <c r="D18" s="1179"/>
      <c r="E18" s="1179"/>
      <c r="F18" s="1179"/>
    </row>
    <row r="19" spans="1:13" ht="18.399999999999999" customHeight="1" x14ac:dyDescent="0.35">
      <c r="A19" s="1179"/>
      <c r="B19" s="1179"/>
      <c r="C19" s="1179"/>
      <c r="D19" s="1179"/>
      <c r="E19" s="1179"/>
      <c r="F19" s="1179"/>
    </row>
    <row r="20" spans="1:13" ht="18.399999999999999" customHeight="1" x14ac:dyDescent="0.35">
      <c r="A20" s="1179"/>
      <c r="B20" s="1179"/>
      <c r="C20" s="1179"/>
      <c r="D20" s="1179"/>
      <c r="E20" s="1179"/>
      <c r="F20" s="1179"/>
    </row>
    <row r="21" spans="1:13" ht="18.399999999999999" customHeight="1" x14ac:dyDescent="0.35">
      <c r="A21" s="1179"/>
      <c r="B21" s="1179"/>
      <c r="C21" s="1179"/>
      <c r="D21" s="1179"/>
      <c r="E21" s="1179"/>
      <c r="F21" s="1179"/>
    </row>
    <row r="22" spans="1:13" ht="18.399999999999999" customHeight="1" x14ac:dyDescent="0.35">
      <c r="A22" s="1179"/>
      <c r="B22" s="1179"/>
      <c r="C22" s="1179"/>
      <c r="D22" s="1179"/>
      <c r="E22" s="1179"/>
      <c r="F22" s="1179"/>
    </row>
    <row r="23" spans="1:13" ht="18.399999999999999" customHeight="1" x14ac:dyDescent="0.35">
      <c r="A23" s="1179"/>
      <c r="B23" s="1179"/>
      <c r="C23" s="1179"/>
      <c r="D23" s="1179"/>
      <c r="E23" s="1179"/>
      <c r="F23" s="1179"/>
    </row>
    <row r="24" spans="1:13" ht="18.399999999999999" customHeight="1" x14ac:dyDescent="0.35">
      <c r="A24" s="1179"/>
      <c r="B24" s="1179"/>
      <c r="C24" s="1179"/>
      <c r="D24" s="1179"/>
      <c r="E24" s="1179"/>
      <c r="F24" s="1179"/>
    </row>
    <row r="25" spans="1:13" ht="18.399999999999999" customHeight="1" x14ac:dyDescent="0.35">
      <c r="A25" s="1179"/>
      <c r="B25" s="1179"/>
      <c r="C25" s="1179"/>
      <c r="D25" s="1179"/>
      <c r="E25" s="1179"/>
      <c r="F25" s="1179"/>
    </row>
    <row r="26" spans="1:13" ht="18.399999999999999" customHeight="1" x14ac:dyDescent="0.35">
      <c r="A26" s="1179"/>
      <c r="B26" s="1179"/>
      <c r="C26" s="1179"/>
      <c r="D26" s="1179"/>
      <c r="E26" s="1179"/>
      <c r="F26" s="1179"/>
    </row>
    <row r="27" spans="1:13" ht="18.399999999999999" customHeight="1" x14ac:dyDescent="0.35">
      <c r="A27" s="1179"/>
      <c r="B27" s="1179"/>
      <c r="C27" s="1179"/>
      <c r="D27" s="1179"/>
      <c r="E27" s="1179"/>
      <c r="F27" s="1179"/>
    </row>
    <row r="28" spans="1:13" ht="18.399999999999999" customHeight="1" x14ac:dyDescent="0.35">
      <c r="A28" s="1179"/>
      <c r="B28" s="1179"/>
      <c r="C28" s="1179"/>
      <c r="D28" s="1179"/>
      <c r="E28" s="1179"/>
      <c r="F28" s="1179"/>
      <c r="M28" s="1206">
        <v>43</v>
      </c>
    </row>
    <row r="29" spans="1:13" ht="18.399999999999999" customHeight="1" x14ac:dyDescent="0.35">
      <c r="A29" s="1179"/>
      <c r="B29" s="1179"/>
      <c r="C29" s="1179"/>
      <c r="D29" s="1179"/>
      <c r="E29" s="1179"/>
      <c r="F29" s="1179"/>
      <c r="M29" s="1215" t="s">
        <v>642</v>
      </c>
    </row>
    <row r="30" spans="1:13" ht="21" x14ac:dyDescent="0.3">
      <c r="F30" s="323" t="s">
        <v>607</v>
      </c>
    </row>
    <row r="31" spans="1:13" x14ac:dyDescent="0.3">
      <c r="A31" s="64" t="s">
        <v>0</v>
      </c>
      <c r="B31" s="64" t="s">
        <v>118</v>
      </c>
      <c r="C31" s="64" t="s">
        <v>3</v>
      </c>
      <c r="D31" s="64" t="s">
        <v>17</v>
      </c>
      <c r="E31" s="155"/>
      <c r="F31" s="98"/>
      <c r="G31" s="60"/>
      <c r="H31" s="60"/>
      <c r="I31" s="98" t="s">
        <v>8</v>
      </c>
      <c r="J31" s="60"/>
      <c r="K31" s="60"/>
      <c r="L31" s="132"/>
      <c r="M31" s="61" t="s">
        <v>9</v>
      </c>
    </row>
    <row r="32" spans="1:13" x14ac:dyDescent="0.3">
      <c r="A32" s="65"/>
      <c r="B32" s="65" t="s">
        <v>132</v>
      </c>
      <c r="C32" s="65"/>
      <c r="D32" s="65" t="s">
        <v>16</v>
      </c>
      <c r="E32" s="1390" t="s">
        <v>4</v>
      </c>
      <c r="F32" s="1391"/>
      <c r="G32" s="1392" t="s">
        <v>5</v>
      </c>
      <c r="H32" s="1393"/>
      <c r="I32" s="1394" t="s">
        <v>6</v>
      </c>
      <c r="J32" s="1395"/>
      <c r="K32" s="1396" t="s">
        <v>7</v>
      </c>
      <c r="L32" s="1397"/>
      <c r="M32" s="62" t="s">
        <v>11</v>
      </c>
    </row>
    <row r="33" spans="1:13" x14ac:dyDescent="0.3">
      <c r="A33" s="67"/>
      <c r="B33" s="68"/>
      <c r="C33" s="68"/>
      <c r="D33" s="67"/>
      <c r="E33" s="93" t="s">
        <v>120</v>
      </c>
      <c r="F33" s="266" t="s">
        <v>121</v>
      </c>
      <c r="G33" s="136" t="s">
        <v>120</v>
      </c>
      <c r="H33" s="263" t="s">
        <v>121</v>
      </c>
      <c r="I33" s="93" t="s">
        <v>120</v>
      </c>
      <c r="J33" s="146" t="s">
        <v>121</v>
      </c>
      <c r="K33" s="93" t="s">
        <v>120</v>
      </c>
      <c r="L33" s="93" t="s">
        <v>121</v>
      </c>
      <c r="M33" s="63"/>
    </row>
    <row r="34" spans="1:13" x14ac:dyDescent="0.3">
      <c r="A34" s="601">
        <v>1</v>
      </c>
      <c r="B34" s="602" t="s">
        <v>377</v>
      </c>
      <c r="C34" s="603"/>
      <c r="D34" s="604"/>
      <c r="E34" s="605"/>
      <c r="F34" s="606"/>
      <c r="G34" s="605"/>
      <c r="H34" s="606"/>
      <c r="I34" s="605"/>
      <c r="J34" s="601"/>
      <c r="K34" s="606"/>
      <c r="L34" s="606"/>
      <c r="M34" s="606"/>
    </row>
    <row r="35" spans="1:13" x14ac:dyDescent="0.3">
      <c r="A35" s="65"/>
      <c r="B35" s="137" t="s">
        <v>378</v>
      </c>
      <c r="C35" s="142" t="s">
        <v>134</v>
      </c>
      <c r="D35" s="143" t="s">
        <v>95</v>
      </c>
      <c r="E35" s="138">
        <v>3.58</v>
      </c>
      <c r="F35" s="270">
        <v>4</v>
      </c>
      <c r="G35" s="138">
        <v>3.85</v>
      </c>
      <c r="H35" s="262">
        <v>4</v>
      </c>
      <c r="I35" s="138"/>
      <c r="J35" s="258"/>
      <c r="K35" s="92"/>
      <c r="L35" s="92" t="s">
        <v>18</v>
      </c>
      <c r="M35" s="92"/>
    </row>
    <row r="36" spans="1:13" x14ac:dyDescent="0.3">
      <c r="A36" s="65"/>
      <c r="B36" s="595"/>
      <c r="C36" s="600" t="s">
        <v>757</v>
      </c>
      <c r="D36" s="107" t="s">
        <v>122</v>
      </c>
      <c r="E36" s="596"/>
      <c r="F36" s="597"/>
      <c r="G36" s="596"/>
      <c r="H36" s="598"/>
      <c r="I36" s="596"/>
      <c r="J36" s="599"/>
      <c r="K36" s="107"/>
      <c r="L36" s="107"/>
      <c r="M36" s="107"/>
    </row>
    <row r="37" spans="1:13" x14ac:dyDescent="0.3">
      <c r="A37" s="65"/>
      <c r="B37" s="137" t="s">
        <v>22</v>
      </c>
      <c r="C37" s="142" t="s">
        <v>134</v>
      </c>
      <c r="D37" s="143" t="s">
        <v>95</v>
      </c>
      <c r="E37" s="138">
        <v>4.08</v>
      </c>
      <c r="F37" s="270">
        <v>4</v>
      </c>
      <c r="G37" s="138">
        <v>4.07</v>
      </c>
      <c r="H37" s="262">
        <v>4</v>
      </c>
      <c r="I37" s="138">
        <v>4.0999999999999996</v>
      </c>
      <c r="J37" s="258">
        <v>4</v>
      </c>
      <c r="K37" s="92"/>
      <c r="L37" s="92" t="s">
        <v>18</v>
      </c>
      <c r="M37" s="92" t="s">
        <v>21</v>
      </c>
    </row>
    <row r="38" spans="1:13" x14ac:dyDescent="0.3">
      <c r="A38" s="65"/>
      <c r="B38" s="139"/>
      <c r="C38" s="66" t="s">
        <v>376</v>
      </c>
      <c r="D38" s="65" t="s">
        <v>122</v>
      </c>
      <c r="E38" s="112"/>
      <c r="F38" s="252"/>
      <c r="G38" s="112"/>
      <c r="H38" s="239"/>
      <c r="I38" s="112"/>
      <c r="J38" s="245"/>
      <c r="K38" s="65"/>
      <c r="L38" s="65"/>
      <c r="M38" s="65"/>
    </row>
    <row r="39" spans="1:13" x14ac:dyDescent="0.3">
      <c r="A39" s="65"/>
      <c r="B39" s="131"/>
      <c r="C39" s="153" t="s">
        <v>94</v>
      </c>
      <c r="D39" s="146"/>
      <c r="E39" s="616">
        <f>AVERAGE(E35:E38)</f>
        <v>3.83</v>
      </c>
      <c r="F39" s="266">
        <v>4</v>
      </c>
      <c r="G39" s="616">
        <f>AVERAGE(G35:G38)</f>
        <v>3.96</v>
      </c>
      <c r="H39" s="263">
        <v>4</v>
      </c>
      <c r="I39" s="616">
        <f>AVERAGE(I35:I38)</f>
        <v>4.0999999999999996</v>
      </c>
      <c r="J39" s="259">
        <v>4</v>
      </c>
      <c r="K39" s="146"/>
      <c r="L39" s="146"/>
      <c r="M39" s="146"/>
    </row>
    <row r="40" spans="1:13" x14ac:dyDescent="0.3">
      <c r="A40" s="601">
        <v>2</v>
      </c>
      <c r="B40" s="602" t="s">
        <v>379</v>
      </c>
      <c r="C40" s="603"/>
      <c r="D40" s="604"/>
      <c r="E40" s="605"/>
      <c r="F40" s="606"/>
      <c r="G40" s="605"/>
      <c r="H40" s="606"/>
      <c r="I40" s="605"/>
      <c r="J40" s="601"/>
      <c r="K40" s="606"/>
      <c r="L40" s="606"/>
      <c r="M40" s="606"/>
    </row>
    <row r="41" spans="1:13" x14ac:dyDescent="0.3">
      <c r="A41" s="65"/>
      <c r="B41" s="137" t="s">
        <v>380</v>
      </c>
      <c r="C41" s="142" t="s">
        <v>134</v>
      </c>
      <c r="D41" s="143" t="s">
        <v>95</v>
      </c>
      <c r="E41" s="138">
        <v>4.41</v>
      </c>
      <c r="F41" s="270">
        <v>4</v>
      </c>
      <c r="G41" s="138">
        <v>4.54</v>
      </c>
      <c r="H41" s="262">
        <v>5</v>
      </c>
      <c r="I41" s="138">
        <v>4.22</v>
      </c>
      <c r="J41" s="258">
        <v>4</v>
      </c>
      <c r="K41" s="92"/>
      <c r="L41" s="92" t="s">
        <v>18</v>
      </c>
      <c r="M41" s="92" t="s">
        <v>46</v>
      </c>
    </row>
    <row r="42" spans="1:13" x14ac:dyDescent="0.3">
      <c r="A42" s="65"/>
      <c r="B42" s="595"/>
      <c r="C42" s="600" t="s">
        <v>757</v>
      </c>
      <c r="D42" s="107" t="s">
        <v>122</v>
      </c>
      <c r="E42" s="596"/>
      <c r="F42" s="597"/>
      <c r="G42" s="596"/>
      <c r="H42" s="598"/>
      <c r="I42" s="596"/>
      <c r="J42" s="599"/>
      <c r="K42" s="107"/>
      <c r="L42" s="107"/>
      <c r="M42" s="107"/>
    </row>
    <row r="43" spans="1:13" x14ac:dyDescent="0.3">
      <c r="A43" s="65"/>
      <c r="B43" s="137" t="s">
        <v>96</v>
      </c>
      <c r="C43" s="142" t="s">
        <v>134</v>
      </c>
      <c r="D43" s="143" t="s">
        <v>95</v>
      </c>
      <c r="E43" s="607"/>
      <c r="F43" s="1261" t="s">
        <v>128</v>
      </c>
      <c r="G43" s="138">
        <v>4.6399999999999997</v>
      </c>
      <c r="H43" s="262">
        <v>5</v>
      </c>
      <c r="I43" s="138">
        <v>4.45</v>
      </c>
      <c r="J43" s="258">
        <v>4</v>
      </c>
      <c r="K43" s="92"/>
      <c r="L43" s="92" t="s">
        <v>18</v>
      </c>
      <c r="M43" s="92" t="s">
        <v>46</v>
      </c>
    </row>
    <row r="44" spans="1:13" x14ac:dyDescent="0.3">
      <c r="A44" s="65"/>
      <c r="B44" s="595"/>
      <c r="C44" s="600" t="s">
        <v>757</v>
      </c>
      <c r="D44" s="107" t="s">
        <v>122</v>
      </c>
      <c r="E44" s="608"/>
      <c r="F44" s="609"/>
      <c r="G44" s="596"/>
      <c r="H44" s="598"/>
      <c r="I44" s="596"/>
      <c r="J44" s="599"/>
      <c r="K44" s="107"/>
      <c r="L44" s="107"/>
      <c r="M44" s="107"/>
    </row>
    <row r="45" spans="1:13" x14ac:dyDescent="0.3">
      <c r="A45" s="65"/>
      <c r="B45" s="137" t="s">
        <v>103</v>
      </c>
      <c r="C45" s="142" t="s">
        <v>134</v>
      </c>
      <c r="D45" s="143" t="s">
        <v>95</v>
      </c>
      <c r="E45" s="138">
        <v>4.45</v>
      </c>
      <c r="F45" s="270">
        <v>4</v>
      </c>
      <c r="G45" s="138">
        <v>4.5</v>
      </c>
      <c r="H45" s="262">
        <v>5</v>
      </c>
      <c r="I45" s="138">
        <v>4.3899999999999997</v>
      </c>
      <c r="J45" s="258">
        <v>4</v>
      </c>
      <c r="K45" s="92"/>
      <c r="L45" s="92" t="s">
        <v>18</v>
      </c>
      <c r="M45" s="92" t="s">
        <v>46</v>
      </c>
    </row>
    <row r="46" spans="1:13" x14ac:dyDescent="0.3">
      <c r="A46" s="65"/>
      <c r="B46" s="595"/>
      <c r="C46" s="600" t="s">
        <v>758</v>
      </c>
      <c r="D46" s="107" t="s">
        <v>122</v>
      </c>
      <c r="E46" s="112"/>
      <c r="F46" s="597"/>
      <c r="G46" s="112"/>
      <c r="H46" s="598"/>
      <c r="I46" s="112"/>
      <c r="J46" s="245"/>
      <c r="K46" s="65"/>
      <c r="L46" s="107"/>
      <c r="M46" s="65"/>
    </row>
    <row r="47" spans="1:13" x14ac:dyDescent="0.3">
      <c r="A47" s="65"/>
      <c r="B47" s="137" t="s">
        <v>26</v>
      </c>
      <c r="C47" s="142" t="s">
        <v>134</v>
      </c>
      <c r="D47" s="143" t="s">
        <v>95</v>
      </c>
      <c r="E47" s="138"/>
      <c r="F47" s="610" t="s">
        <v>128</v>
      </c>
      <c r="G47" s="138"/>
      <c r="H47" s="613" t="s">
        <v>128</v>
      </c>
      <c r="I47" s="138">
        <v>4.38</v>
      </c>
      <c r="J47" s="258">
        <v>4</v>
      </c>
      <c r="K47" s="92"/>
      <c r="L47" s="92" t="s">
        <v>18</v>
      </c>
      <c r="M47" s="92" t="s">
        <v>21</v>
      </c>
    </row>
    <row r="48" spans="1:13" x14ac:dyDescent="0.3">
      <c r="A48" s="65"/>
      <c r="B48" s="595"/>
      <c r="C48" s="600" t="s">
        <v>758</v>
      </c>
      <c r="D48" s="107" t="s">
        <v>122</v>
      </c>
      <c r="E48" s="112"/>
      <c r="F48" s="611"/>
      <c r="G48" s="112"/>
      <c r="H48" s="612"/>
      <c r="I48" s="112"/>
      <c r="J48" s="245"/>
      <c r="K48" s="65"/>
      <c r="L48" s="107"/>
      <c r="M48" s="65"/>
    </row>
    <row r="49" spans="1:13" x14ac:dyDescent="0.3">
      <c r="A49" s="65"/>
      <c r="B49" s="137" t="s">
        <v>27</v>
      </c>
      <c r="C49" s="142" t="s">
        <v>134</v>
      </c>
      <c r="D49" s="143" t="s">
        <v>95</v>
      </c>
      <c r="E49" s="138">
        <v>4.2</v>
      </c>
      <c r="F49" s="270">
        <v>4</v>
      </c>
      <c r="G49" s="138">
        <v>4.3899999999999997</v>
      </c>
      <c r="H49" s="262">
        <v>4</v>
      </c>
      <c r="I49" s="138">
        <v>4.22</v>
      </c>
      <c r="J49" s="258">
        <v>4</v>
      </c>
      <c r="K49" s="92"/>
      <c r="L49" s="92" t="s">
        <v>18</v>
      </c>
      <c r="M49" s="92" t="s">
        <v>21</v>
      </c>
    </row>
    <row r="50" spans="1:13" x14ac:dyDescent="0.3">
      <c r="A50" s="65"/>
      <c r="B50" s="595"/>
      <c r="C50" s="600" t="s">
        <v>758</v>
      </c>
      <c r="D50" s="107" t="s">
        <v>122</v>
      </c>
      <c r="E50" s="112"/>
      <c r="F50" s="597"/>
      <c r="G50" s="112"/>
      <c r="H50" s="598"/>
      <c r="I50" s="112"/>
      <c r="J50" s="245"/>
      <c r="K50" s="65"/>
      <c r="L50" s="107"/>
      <c r="M50" s="65"/>
    </row>
    <row r="51" spans="1:13" x14ac:dyDescent="0.3">
      <c r="A51" s="65"/>
      <c r="B51" s="137" t="s">
        <v>25</v>
      </c>
      <c r="C51" s="142" t="s">
        <v>134</v>
      </c>
      <c r="D51" s="143" t="s">
        <v>95</v>
      </c>
      <c r="E51" s="138"/>
      <c r="F51" s="610" t="s">
        <v>128</v>
      </c>
      <c r="G51" s="138">
        <v>4.55</v>
      </c>
      <c r="H51" s="262">
        <v>5</v>
      </c>
      <c r="I51" s="138">
        <v>4.6100000000000003</v>
      </c>
      <c r="J51" s="258">
        <v>5</v>
      </c>
      <c r="K51" s="92"/>
      <c r="L51" s="92" t="s">
        <v>18</v>
      </c>
      <c r="M51" s="92" t="s">
        <v>21</v>
      </c>
    </row>
    <row r="52" spans="1:13" x14ac:dyDescent="0.3">
      <c r="A52" s="65"/>
      <c r="B52" s="139"/>
      <c r="C52" s="600" t="s">
        <v>758</v>
      </c>
      <c r="D52" s="107" t="s">
        <v>122</v>
      </c>
      <c r="E52" s="112"/>
      <c r="F52" s="271"/>
      <c r="G52" s="112"/>
      <c r="H52" s="239"/>
      <c r="I52" s="112"/>
      <c r="J52" s="245"/>
      <c r="K52" s="65"/>
      <c r="L52" s="65"/>
      <c r="M52" s="65"/>
    </row>
    <row r="53" spans="1:13" x14ac:dyDescent="0.3">
      <c r="A53" s="65"/>
      <c r="B53" s="137" t="s">
        <v>381</v>
      </c>
      <c r="C53" s="142" t="s">
        <v>134</v>
      </c>
      <c r="D53" s="143" t="s">
        <v>95</v>
      </c>
      <c r="E53" s="138">
        <v>4.25</v>
      </c>
      <c r="F53" s="270">
        <v>4</v>
      </c>
      <c r="G53" s="138">
        <v>4.37</v>
      </c>
      <c r="H53" s="262">
        <v>4</v>
      </c>
      <c r="I53" s="138">
        <v>4.34</v>
      </c>
      <c r="J53" s="258">
        <v>4</v>
      </c>
      <c r="K53" s="92"/>
      <c r="L53" s="92" t="s">
        <v>18</v>
      </c>
      <c r="M53" s="92"/>
    </row>
    <row r="54" spans="1:13" x14ac:dyDescent="0.3">
      <c r="A54" s="65"/>
      <c r="B54" s="139"/>
      <c r="C54" s="600" t="s">
        <v>759</v>
      </c>
      <c r="D54" s="107" t="s">
        <v>122</v>
      </c>
      <c r="E54" s="112"/>
      <c r="F54" s="252"/>
      <c r="G54" s="112"/>
      <c r="H54" s="239"/>
      <c r="I54" s="112"/>
      <c r="J54" s="245"/>
      <c r="K54" s="65"/>
      <c r="L54" s="65"/>
      <c r="M54" s="65"/>
    </row>
    <row r="55" spans="1:13" x14ac:dyDescent="0.3">
      <c r="A55" s="67"/>
      <c r="B55" s="131"/>
      <c r="C55" s="153" t="s">
        <v>94</v>
      </c>
      <c r="D55" s="621"/>
      <c r="E55" s="616">
        <f>AVERAGE(E41:E54)</f>
        <v>4.3274999999999997</v>
      </c>
      <c r="F55" s="266">
        <v>4</v>
      </c>
      <c r="G55" s="616">
        <f>AVERAGE(G41:G54)</f>
        <v>4.498333333333334</v>
      </c>
      <c r="H55" s="263">
        <v>4</v>
      </c>
      <c r="I55" s="616">
        <f>AVERAGE(I41:I54)</f>
        <v>4.3728571428571419</v>
      </c>
      <c r="J55" s="259">
        <v>4</v>
      </c>
      <c r="K55" s="93"/>
      <c r="L55" s="93" t="s">
        <v>18</v>
      </c>
      <c r="M55" s="93"/>
    </row>
    <row r="56" spans="1:13" x14ac:dyDescent="0.3">
      <c r="A56" s="100"/>
      <c r="B56" s="148"/>
      <c r="C56" s="614"/>
      <c r="D56" s="149"/>
      <c r="E56" s="150"/>
      <c r="F56" s="617"/>
      <c r="G56" s="618"/>
      <c r="H56" s="617"/>
      <c r="I56" s="618"/>
      <c r="J56" s="617"/>
      <c r="K56" s="98"/>
      <c r="L56" s="98"/>
      <c r="M56" s="1206">
        <v>44</v>
      </c>
    </row>
    <row r="57" spans="1:13" ht="21" x14ac:dyDescent="0.3">
      <c r="A57" s="100"/>
      <c r="B57" s="151"/>
      <c r="C57" s="615"/>
      <c r="D57" s="152"/>
      <c r="E57" s="114"/>
      <c r="F57" s="619"/>
      <c r="G57" s="620"/>
      <c r="H57" s="619"/>
      <c r="I57" s="620"/>
      <c r="J57" s="619"/>
      <c r="K57" s="100"/>
      <c r="L57" s="100"/>
      <c r="M57" s="1215" t="s">
        <v>616</v>
      </c>
    </row>
    <row r="58" spans="1:13" x14ac:dyDescent="0.3">
      <c r="A58" s="64" t="s">
        <v>0</v>
      </c>
      <c r="B58" s="64" t="s">
        <v>118</v>
      </c>
      <c r="C58" s="64" t="s">
        <v>3</v>
      </c>
      <c r="D58" s="64" t="s">
        <v>17</v>
      </c>
      <c r="E58" s="155"/>
      <c r="F58" s="98"/>
      <c r="G58" s="60"/>
      <c r="H58" s="60"/>
      <c r="I58" s="98" t="s">
        <v>8</v>
      </c>
      <c r="J58" s="60"/>
      <c r="K58" s="60"/>
      <c r="L58" s="132"/>
      <c r="M58" s="61" t="s">
        <v>9</v>
      </c>
    </row>
    <row r="59" spans="1:13" x14ac:dyDescent="0.3">
      <c r="A59" s="65"/>
      <c r="B59" s="65" t="s">
        <v>132</v>
      </c>
      <c r="C59" s="65"/>
      <c r="D59" s="65" t="s">
        <v>16</v>
      </c>
      <c r="E59" s="1390" t="s">
        <v>4</v>
      </c>
      <c r="F59" s="1391"/>
      <c r="G59" s="1392" t="s">
        <v>5</v>
      </c>
      <c r="H59" s="1393"/>
      <c r="I59" s="1394" t="s">
        <v>6</v>
      </c>
      <c r="J59" s="1395"/>
      <c r="K59" s="1396" t="s">
        <v>7</v>
      </c>
      <c r="L59" s="1397"/>
      <c r="M59" s="62" t="s">
        <v>11</v>
      </c>
    </row>
    <row r="60" spans="1:13" x14ac:dyDescent="0.3">
      <c r="A60" s="67"/>
      <c r="B60" s="68"/>
      <c r="C60" s="68"/>
      <c r="D60" s="67"/>
      <c r="E60" s="93" t="s">
        <v>120</v>
      </c>
      <c r="F60" s="266" t="s">
        <v>121</v>
      </c>
      <c r="G60" s="136" t="s">
        <v>120</v>
      </c>
      <c r="H60" s="263" t="s">
        <v>121</v>
      </c>
      <c r="I60" s="93" t="s">
        <v>120</v>
      </c>
      <c r="J60" s="146" t="s">
        <v>121</v>
      </c>
      <c r="K60" s="93" t="s">
        <v>120</v>
      </c>
      <c r="L60" s="93" t="s">
        <v>121</v>
      </c>
      <c r="M60" s="63"/>
    </row>
    <row r="61" spans="1:13" x14ac:dyDescent="0.3">
      <c r="A61" s="140">
        <v>3</v>
      </c>
      <c r="B61" s="273" t="s">
        <v>56</v>
      </c>
      <c r="C61" s="69" t="s">
        <v>134</v>
      </c>
      <c r="D61" s="91" t="s">
        <v>95</v>
      </c>
      <c r="E61" s="134">
        <v>4.43</v>
      </c>
      <c r="F61" s="251">
        <v>4</v>
      </c>
      <c r="G61" s="134">
        <v>4.29</v>
      </c>
      <c r="H61" s="264">
        <v>4</v>
      </c>
      <c r="I61" s="134">
        <v>4.2</v>
      </c>
      <c r="J61" s="244">
        <v>4</v>
      </c>
      <c r="K61" s="134">
        <v>4.2699999999999996</v>
      </c>
      <c r="L61" s="147">
        <v>4</v>
      </c>
      <c r="M61" s="64" t="s">
        <v>21</v>
      </c>
    </row>
    <row r="62" spans="1:13" x14ac:dyDescent="0.3">
      <c r="A62" s="140"/>
      <c r="B62" s="139" t="s">
        <v>55</v>
      </c>
      <c r="C62" s="66" t="s">
        <v>133</v>
      </c>
      <c r="D62" s="65" t="s">
        <v>122</v>
      </c>
      <c r="E62" s="112"/>
      <c r="F62" s="252"/>
      <c r="G62" s="112"/>
      <c r="H62" s="239"/>
      <c r="I62" s="112"/>
      <c r="J62" s="245"/>
      <c r="K62" s="65"/>
      <c r="L62" s="140"/>
      <c r="M62" s="65"/>
    </row>
    <row r="63" spans="1:13" x14ac:dyDescent="0.3">
      <c r="A63" s="140"/>
      <c r="B63" s="139"/>
      <c r="C63" s="66"/>
      <c r="D63" s="65"/>
      <c r="E63" s="112"/>
      <c r="F63" s="252"/>
      <c r="G63" s="112"/>
      <c r="H63" s="239"/>
      <c r="I63" s="112"/>
      <c r="J63" s="245"/>
      <c r="K63" s="65"/>
      <c r="L63" s="140"/>
      <c r="M63" s="65"/>
    </row>
    <row r="64" spans="1:13" x14ac:dyDescent="0.3">
      <c r="A64" s="147">
        <v>4</v>
      </c>
      <c r="B64" s="273" t="s">
        <v>135</v>
      </c>
      <c r="C64" s="69" t="s">
        <v>134</v>
      </c>
      <c r="D64" s="91" t="s">
        <v>95</v>
      </c>
      <c r="E64" s="134">
        <v>4.22</v>
      </c>
      <c r="F64" s="251">
        <v>4</v>
      </c>
      <c r="G64" s="134">
        <v>4.3099999999999996</v>
      </c>
      <c r="H64" s="238">
        <v>4</v>
      </c>
      <c r="I64" s="134">
        <v>4.32</v>
      </c>
      <c r="J64" s="244">
        <v>4</v>
      </c>
      <c r="K64" s="134">
        <v>4.37</v>
      </c>
      <c r="L64" s="147">
        <v>4</v>
      </c>
      <c r="M64" s="64" t="s">
        <v>21</v>
      </c>
    </row>
    <row r="65" spans="1:13" x14ac:dyDescent="0.3">
      <c r="A65" s="140"/>
      <c r="B65" s="139"/>
      <c r="C65" s="66" t="s">
        <v>133</v>
      </c>
      <c r="D65" s="65" t="s">
        <v>122</v>
      </c>
      <c r="E65" s="112"/>
      <c r="F65" s="252"/>
      <c r="G65" s="112"/>
      <c r="H65" s="239"/>
      <c r="I65" s="112"/>
      <c r="J65" s="245"/>
      <c r="K65" s="65"/>
      <c r="L65" s="65"/>
      <c r="M65" s="65"/>
    </row>
    <row r="66" spans="1:13" x14ac:dyDescent="0.3">
      <c r="A66" s="622"/>
      <c r="B66" s="144"/>
      <c r="C66" s="68"/>
      <c r="D66" s="67"/>
      <c r="E66" s="145"/>
      <c r="F66" s="253"/>
      <c r="G66" s="145"/>
      <c r="H66" s="240"/>
      <c r="I66" s="145"/>
      <c r="J66" s="246"/>
      <c r="K66" s="67"/>
      <c r="L66" s="67"/>
      <c r="M66" s="67"/>
    </row>
    <row r="67" spans="1:13" x14ac:dyDescent="0.3">
      <c r="A67" s="147">
        <v>5</v>
      </c>
      <c r="B67" s="273" t="s">
        <v>136</v>
      </c>
      <c r="C67" s="69" t="s">
        <v>134</v>
      </c>
      <c r="D67" s="91" t="s">
        <v>95</v>
      </c>
      <c r="E67" s="134"/>
      <c r="F67" s="272" t="s">
        <v>128</v>
      </c>
      <c r="G67" s="134"/>
      <c r="H67" s="265" t="s">
        <v>128</v>
      </c>
      <c r="I67" s="134">
        <v>4.5999999999999996</v>
      </c>
      <c r="J67" s="244">
        <v>5</v>
      </c>
      <c r="K67" s="134"/>
      <c r="L67" s="91" t="s">
        <v>18</v>
      </c>
      <c r="M67" s="64" t="s">
        <v>21</v>
      </c>
    </row>
    <row r="68" spans="1:13" x14ac:dyDescent="0.3">
      <c r="A68" s="65"/>
      <c r="B68" s="139"/>
      <c r="C68" s="66" t="s">
        <v>133</v>
      </c>
      <c r="D68" s="65" t="s">
        <v>122</v>
      </c>
      <c r="E68" s="112"/>
      <c r="F68" s="252"/>
      <c r="G68" s="112"/>
      <c r="H68" s="239"/>
      <c r="I68" s="112"/>
      <c r="J68" s="245"/>
      <c r="K68" s="65"/>
      <c r="L68" s="65"/>
      <c r="M68" s="65"/>
    </row>
    <row r="69" spans="1:13" x14ac:dyDescent="0.3">
      <c r="A69" s="294"/>
      <c r="B69" s="294"/>
      <c r="C69" s="294"/>
      <c r="D69" s="294"/>
      <c r="E69" s="294"/>
      <c r="F69" s="592"/>
      <c r="G69" s="294"/>
      <c r="H69" s="593"/>
      <c r="I69" s="294"/>
      <c r="J69" s="594"/>
      <c r="K69" s="294"/>
      <c r="L69" s="294"/>
      <c r="M69" s="294"/>
    </row>
    <row r="72" spans="1:13" x14ac:dyDescent="0.3">
      <c r="D72" s="157" t="s">
        <v>4</v>
      </c>
      <c r="E72" s="157" t="s">
        <v>5</v>
      </c>
      <c r="F72" s="157" t="s">
        <v>6</v>
      </c>
      <c r="G72" s="157"/>
      <c r="J72" s="157" t="s">
        <v>4</v>
      </c>
      <c r="K72" s="157" t="s">
        <v>5</v>
      </c>
      <c r="L72" s="157" t="s">
        <v>6</v>
      </c>
    </row>
    <row r="73" spans="1:13" x14ac:dyDescent="0.3">
      <c r="C73" s="151" t="s">
        <v>378</v>
      </c>
      <c r="D73" s="157">
        <v>4</v>
      </c>
      <c r="E73" s="157">
        <v>4</v>
      </c>
      <c r="F73" s="157"/>
      <c r="G73" s="157"/>
      <c r="H73" s="151" t="s">
        <v>380</v>
      </c>
      <c r="J73" s="157">
        <v>4</v>
      </c>
      <c r="K73" s="157">
        <v>5</v>
      </c>
      <c r="L73" s="157">
        <v>4</v>
      </c>
    </row>
    <row r="74" spans="1:13" x14ac:dyDescent="0.3">
      <c r="C74" s="151" t="s">
        <v>22</v>
      </c>
      <c r="D74" s="157">
        <v>4</v>
      </c>
      <c r="E74" s="157">
        <v>4</v>
      </c>
      <c r="F74" s="157">
        <v>4</v>
      </c>
      <c r="G74" s="157"/>
      <c r="H74" s="151" t="s">
        <v>96</v>
      </c>
      <c r="J74" s="157"/>
      <c r="K74" s="157">
        <v>5</v>
      </c>
      <c r="L74" s="157">
        <v>4</v>
      </c>
      <c r="M74" s="157"/>
    </row>
    <row r="75" spans="1:13" x14ac:dyDescent="0.3">
      <c r="C75" t="s">
        <v>94</v>
      </c>
      <c r="D75" s="157">
        <v>4</v>
      </c>
      <c r="E75" s="157">
        <v>4</v>
      </c>
      <c r="F75" s="157">
        <v>4</v>
      </c>
      <c r="H75" s="151" t="s">
        <v>103</v>
      </c>
      <c r="J75" s="157">
        <v>4</v>
      </c>
      <c r="K75" s="157">
        <v>5</v>
      </c>
      <c r="L75" s="157">
        <v>4</v>
      </c>
      <c r="M75" s="157"/>
    </row>
    <row r="76" spans="1:13" x14ac:dyDescent="0.3">
      <c r="H76" s="151" t="s">
        <v>26</v>
      </c>
      <c r="J76" s="157"/>
      <c r="K76" s="157"/>
      <c r="L76" s="157">
        <v>4</v>
      </c>
      <c r="M76" s="157"/>
    </row>
    <row r="77" spans="1:13" x14ac:dyDescent="0.3">
      <c r="H77" s="151" t="s">
        <v>27</v>
      </c>
      <c r="J77" s="157">
        <v>4</v>
      </c>
      <c r="K77" s="157">
        <v>4</v>
      </c>
      <c r="L77" s="157">
        <v>4</v>
      </c>
      <c r="M77" s="157"/>
    </row>
    <row r="78" spans="1:13" x14ac:dyDescent="0.3">
      <c r="H78" s="151" t="s">
        <v>25</v>
      </c>
      <c r="J78" s="157"/>
      <c r="K78" s="157">
        <v>5</v>
      </c>
      <c r="L78" s="157">
        <v>5</v>
      </c>
      <c r="M78" s="157"/>
    </row>
    <row r="79" spans="1:13" x14ac:dyDescent="0.3">
      <c r="H79" s="151" t="s">
        <v>381</v>
      </c>
      <c r="J79" s="157">
        <v>4</v>
      </c>
      <c r="K79" s="157">
        <v>4</v>
      </c>
      <c r="L79" s="157">
        <v>4</v>
      </c>
      <c r="M79" s="157"/>
    </row>
    <row r="80" spans="1:13" x14ac:dyDescent="0.3">
      <c r="H80" s="742" t="s">
        <v>94</v>
      </c>
      <c r="J80" s="157">
        <v>4</v>
      </c>
      <c r="K80" s="157">
        <v>4</v>
      </c>
      <c r="L80" s="157">
        <v>4</v>
      </c>
      <c r="M80" s="157"/>
    </row>
    <row r="81" spans="3:13" x14ac:dyDescent="0.3">
      <c r="I81" s="151"/>
      <c r="K81" s="157"/>
      <c r="L81" s="157"/>
      <c r="M81" s="157"/>
    </row>
    <row r="82" spans="3:13" x14ac:dyDescent="0.3">
      <c r="I82" s="742"/>
      <c r="K82" s="157"/>
      <c r="L82" s="157"/>
      <c r="M82" s="157"/>
    </row>
    <row r="84" spans="3:13" x14ac:dyDescent="0.3">
      <c r="M84" s="1206">
        <v>45</v>
      </c>
    </row>
    <row r="85" spans="3:13" ht="21" x14ac:dyDescent="0.3">
      <c r="M85" s="1215" t="s">
        <v>643</v>
      </c>
    </row>
    <row r="90" spans="3:13" x14ac:dyDescent="0.3">
      <c r="D90" s="157" t="s">
        <v>4</v>
      </c>
      <c r="E90" s="157" t="s">
        <v>5</v>
      </c>
      <c r="F90" s="157" t="s">
        <v>6</v>
      </c>
      <c r="G90" s="157"/>
    </row>
    <row r="91" spans="3:13" x14ac:dyDescent="0.3">
      <c r="C91" t="s">
        <v>388</v>
      </c>
      <c r="D91" s="157">
        <v>4</v>
      </c>
      <c r="E91" s="157">
        <v>4</v>
      </c>
      <c r="F91" s="157">
        <v>4</v>
      </c>
      <c r="G91" s="157"/>
    </row>
    <row r="92" spans="3:13" x14ac:dyDescent="0.3">
      <c r="C92" t="s">
        <v>387</v>
      </c>
      <c r="D92" s="157">
        <v>4</v>
      </c>
      <c r="E92" s="157">
        <v>4</v>
      </c>
      <c r="F92" s="157">
        <v>4</v>
      </c>
      <c r="G92" s="157"/>
    </row>
    <row r="93" spans="3:13" x14ac:dyDescent="0.3">
      <c r="C93" t="s">
        <v>389</v>
      </c>
      <c r="D93" s="157"/>
      <c r="E93" s="157"/>
      <c r="F93" s="157">
        <v>5</v>
      </c>
      <c r="G93" s="157"/>
    </row>
    <row r="112" spans="13:13" x14ac:dyDescent="0.3">
      <c r="M112" s="1206">
        <v>46</v>
      </c>
    </row>
  </sheetData>
  <mergeCells count="8">
    <mergeCell ref="E32:F32"/>
    <mergeCell ref="G32:H32"/>
    <mergeCell ref="I32:J32"/>
    <mergeCell ref="K32:L32"/>
    <mergeCell ref="E59:F59"/>
    <mergeCell ref="G59:H59"/>
    <mergeCell ref="I59:J59"/>
    <mergeCell ref="K59:L5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411BC-0744-4D7B-B123-ACBEA0F2E3E0}">
  <dimension ref="A9:O173"/>
  <sheetViews>
    <sheetView view="pageBreakPreview" topLeftCell="A140" zoomScale="90" zoomScaleNormal="100" zoomScaleSheetLayoutView="90" workbookViewId="0">
      <selection activeCell="C148" sqref="C148"/>
    </sheetView>
  </sheetViews>
  <sheetFormatPr defaultRowHeight="18.75" x14ac:dyDescent="0.3"/>
  <sheetData>
    <row r="9" spans="1:15" ht="26.25" x14ac:dyDescent="0.4">
      <c r="G9" s="1309"/>
    </row>
    <row r="10" spans="1:15" ht="42.75" customHeight="1" x14ac:dyDescent="0.65">
      <c r="A10" s="1438" t="s">
        <v>733</v>
      </c>
      <c r="B10" s="1438"/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  <c r="N10" s="1438"/>
      <c r="O10" s="1438"/>
    </row>
    <row r="11" spans="1:15" ht="44.25" customHeight="1" x14ac:dyDescent="0.65">
      <c r="A11" s="1438" t="s">
        <v>734</v>
      </c>
      <c r="B11" s="1438"/>
      <c r="C11" s="1438"/>
      <c r="D11" s="1438"/>
      <c r="E11" s="1438"/>
      <c r="F11" s="1438"/>
      <c r="G11" s="1438"/>
      <c r="H11" s="1438"/>
      <c r="I11" s="1438"/>
      <c r="J11" s="1438"/>
      <c r="K11" s="1438"/>
      <c r="L11" s="1438"/>
      <c r="M11" s="1438"/>
      <c r="N11" s="1438"/>
      <c r="O11" s="1438"/>
    </row>
    <row r="34" spans="1:15" ht="26.25" x14ac:dyDescent="0.4">
      <c r="G34" s="1309"/>
    </row>
    <row r="35" spans="1:15" ht="45.75" x14ac:dyDescent="0.65">
      <c r="A35" s="1438" t="s">
        <v>735</v>
      </c>
      <c r="B35" s="1438"/>
      <c r="C35" s="1438"/>
      <c r="D35" s="1438"/>
      <c r="E35" s="1438"/>
      <c r="F35" s="1438"/>
      <c r="G35" s="1438"/>
      <c r="H35" s="1438"/>
      <c r="I35" s="1438"/>
      <c r="J35" s="1438"/>
      <c r="K35" s="1438"/>
      <c r="L35" s="1438"/>
      <c r="M35" s="1438"/>
      <c r="N35" s="1438"/>
      <c r="O35" s="1438"/>
    </row>
    <row r="36" spans="1:15" ht="45.75" x14ac:dyDescent="0.65">
      <c r="A36" s="1438" t="s">
        <v>736</v>
      </c>
      <c r="B36" s="1438"/>
      <c r="C36" s="1438"/>
      <c r="D36" s="1438"/>
      <c r="E36" s="1438"/>
      <c r="F36" s="1438"/>
      <c r="G36" s="1438"/>
      <c r="H36" s="1438"/>
      <c r="I36" s="1438"/>
      <c r="J36" s="1438"/>
      <c r="K36" s="1438"/>
      <c r="L36" s="1438"/>
      <c r="M36" s="1438"/>
      <c r="N36" s="1438"/>
      <c r="O36" s="1438"/>
    </row>
    <row r="58" spans="1:15" ht="26.25" x14ac:dyDescent="0.4">
      <c r="G58" s="1309"/>
    </row>
    <row r="59" spans="1:15" ht="45.75" x14ac:dyDescent="0.65">
      <c r="A59" s="1438" t="s">
        <v>737</v>
      </c>
      <c r="B59" s="1438"/>
      <c r="C59" s="1438"/>
      <c r="D59" s="1438"/>
      <c r="E59" s="1438"/>
      <c r="F59" s="1438"/>
      <c r="G59" s="1438"/>
      <c r="H59" s="1438"/>
      <c r="I59" s="1438"/>
      <c r="J59" s="1438"/>
      <c r="K59" s="1438"/>
      <c r="L59" s="1438"/>
      <c r="M59" s="1438"/>
      <c r="N59" s="1438"/>
      <c r="O59" s="1438"/>
    </row>
    <row r="60" spans="1:15" ht="45.75" x14ac:dyDescent="0.65">
      <c r="A60" s="1438"/>
      <c r="B60" s="1438"/>
      <c r="C60" s="1438"/>
      <c r="D60" s="1438"/>
      <c r="E60" s="1438"/>
      <c r="F60" s="1438"/>
      <c r="G60" s="1438"/>
      <c r="H60" s="1438"/>
      <c r="I60" s="1438"/>
      <c r="J60" s="1438"/>
      <c r="K60" s="1438"/>
      <c r="L60" s="1438"/>
      <c r="M60" s="1438"/>
      <c r="N60" s="1438"/>
      <c r="O60" s="1438"/>
    </row>
    <row r="82" spans="1:15" ht="26.25" x14ac:dyDescent="0.4">
      <c r="G82" s="1309"/>
    </row>
    <row r="83" spans="1:15" ht="45.75" x14ac:dyDescent="0.65">
      <c r="A83" s="1438" t="s">
        <v>738</v>
      </c>
      <c r="B83" s="1438"/>
      <c r="C83" s="1438"/>
      <c r="D83" s="1438"/>
      <c r="E83" s="1438"/>
      <c r="F83" s="1438"/>
      <c r="G83" s="1438"/>
      <c r="H83" s="1438"/>
      <c r="I83" s="1438"/>
      <c r="J83" s="1438"/>
      <c r="K83" s="1438"/>
      <c r="L83" s="1438"/>
      <c r="M83" s="1438"/>
      <c r="N83" s="1438"/>
      <c r="O83" s="1438"/>
    </row>
    <row r="84" spans="1:15" ht="45.75" x14ac:dyDescent="0.65">
      <c r="A84" s="1438" t="s">
        <v>739</v>
      </c>
      <c r="B84" s="1438"/>
      <c r="C84" s="1438"/>
      <c r="D84" s="1438"/>
      <c r="E84" s="1438"/>
      <c r="F84" s="1438"/>
      <c r="G84" s="1438"/>
      <c r="H84" s="1438"/>
      <c r="I84" s="1438"/>
      <c r="J84" s="1438"/>
      <c r="K84" s="1438"/>
      <c r="L84" s="1438"/>
      <c r="M84" s="1438"/>
      <c r="N84" s="1438"/>
      <c r="O84" s="1438"/>
    </row>
    <row r="106" spans="1:15" ht="26.25" x14ac:dyDescent="0.4">
      <c r="G106" s="1309"/>
    </row>
    <row r="107" spans="1:15" ht="45.75" x14ac:dyDescent="0.65">
      <c r="A107" s="1438" t="s">
        <v>740</v>
      </c>
      <c r="B107" s="1438"/>
      <c r="C107" s="1438"/>
      <c r="D107" s="1438"/>
      <c r="E107" s="1438"/>
      <c r="F107" s="1438"/>
      <c r="G107" s="1438"/>
      <c r="H107" s="1438"/>
      <c r="I107" s="1438"/>
      <c r="J107" s="1438"/>
      <c r="K107" s="1438"/>
      <c r="L107" s="1438"/>
      <c r="M107" s="1438"/>
      <c r="N107" s="1438"/>
      <c r="O107" s="1438"/>
    </row>
    <row r="108" spans="1:15" ht="45.75" x14ac:dyDescent="0.65">
      <c r="A108" s="1438" t="s">
        <v>729</v>
      </c>
      <c r="B108" s="1438"/>
      <c r="C108" s="1438"/>
      <c r="D108" s="1438"/>
      <c r="E108" s="1438"/>
      <c r="F108" s="1438"/>
      <c r="G108" s="1438"/>
      <c r="H108" s="1438"/>
      <c r="I108" s="1438"/>
      <c r="J108" s="1438"/>
      <c r="K108" s="1438"/>
      <c r="L108" s="1438"/>
      <c r="M108" s="1438"/>
      <c r="N108" s="1438"/>
      <c r="O108" s="1438"/>
    </row>
    <row r="130" spans="1:15" ht="26.25" x14ac:dyDescent="0.4">
      <c r="G130" s="1309"/>
    </row>
    <row r="131" spans="1:15" ht="45.75" x14ac:dyDescent="0.65">
      <c r="A131" s="1438" t="s">
        <v>741</v>
      </c>
      <c r="B131" s="1438"/>
      <c r="C131" s="1438"/>
      <c r="D131" s="1438"/>
      <c r="E131" s="1438"/>
      <c r="F131" s="1438"/>
      <c r="G131" s="1438"/>
      <c r="H131" s="1438"/>
      <c r="I131" s="1438"/>
      <c r="J131" s="1438"/>
      <c r="K131" s="1438"/>
      <c r="L131" s="1438"/>
      <c r="M131" s="1438"/>
      <c r="N131" s="1438"/>
      <c r="O131" s="1438"/>
    </row>
    <row r="132" spans="1:15" ht="45.75" x14ac:dyDescent="0.65">
      <c r="A132" s="1438" t="s">
        <v>742</v>
      </c>
      <c r="B132" s="1438"/>
      <c r="C132" s="1438"/>
      <c r="D132" s="1438"/>
      <c r="E132" s="1438"/>
      <c r="F132" s="1438"/>
      <c r="G132" s="1438"/>
      <c r="H132" s="1438"/>
      <c r="I132" s="1438"/>
      <c r="J132" s="1438"/>
      <c r="K132" s="1438"/>
      <c r="L132" s="1438"/>
      <c r="M132" s="1438"/>
      <c r="N132" s="1438"/>
      <c r="O132" s="1438"/>
    </row>
    <row r="136" spans="1:15" ht="21" x14ac:dyDescent="0.3">
      <c r="G136" s="1304"/>
    </row>
    <row r="154" spans="1:15" ht="26.25" x14ac:dyDescent="0.4">
      <c r="G154" s="1309"/>
    </row>
    <row r="155" spans="1:15" ht="45.75" x14ac:dyDescent="0.65">
      <c r="A155" s="1438" t="s">
        <v>743</v>
      </c>
      <c r="B155" s="1438"/>
      <c r="C155" s="1438"/>
      <c r="D155" s="1438"/>
      <c r="E155" s="1438"/>
      <c r="F155" s="1438"/>
      <c r="G155" s="1438"/>
      <c r="H155" s="1438"/>
      <c r="I155" s="1438"/>
      <c r="J155" s="1438"/>
      <c r="K155" s="1438"/>
      <c r="L155" s="1438"/>
      <c r="M155" s="1438"/>
      <c r="N155" s="1438"/>
      <c r="O155" s="1438"/>
    </row>
    <row r="156" spans="1:15" ht="45.75" x14ac:dyDescent="0.65">
      <c r="A156" s="1438"/>
      <c r="B156" s="1438"/>
      <c r="C156" s="1438"/>
      <c r="D156" s="1438"/>
      <c r="E156" s="1438"/>
      <c r="F156" s="1438"/>
      <c r="G156" s="1438"/>
      <c r="H156" s="1438"/>
      <c r="I156" s="1438"/>
      <c r="J156" s="1438"/>
      <c r="K156" s="1438"/>
      <c r="L156" s="1438"/>
      <c r="M156" s="1438"/>
      <c r="N156" s="1438"/>
      <c r="O156" s="1438"/>
    </row>
    <row r="166" spans="2:9" ht="21" x14ac:dyDescent="0.35">
      <c r="B166" s="1180"/>
      <c r="C166" s="1205"/>
      <c r="D166" s="1205"/>
      <c r="E166" s="1205"/>
      <c r="F166" s="1205"/>
      <c r="G166" s="1205"/>
      <c r="H166" s="1205"/>
      <c r="I166" s="1205"/>
    </row>
    <row r="167" spans="2:9" ht="21" x14ac:dyDescent="0.35">
      <c r="B167" s="1180"/>
      <c r="C167" s="1205"/>
      <c r="D167" s="1205"/>
      <c r="E167" s="1205"/>
      <c r="F167" s="1205"/>
      <c r="G167" s="1205"/>
      <c r="H167" s="1205"/>
      <c r="I167" s="1205"/>
    </row>
    <row r="168" spans="2:9" ht="21" x14ac:dyDescent="0.35">
      <c r="B168" s="1264"/>
      <c r="C168" s="1303"/>
      <c r="D168" s="1205"/>
      <c r="E168" s="1205"/>
      <c r="F168" s="1205"/>
      <c r="G168" s="1205"/>
      <c r="H168" s="1205"/>
      <c r="I168" s="1205"/>
    </row>
    <row r="169" spans="2:9" ht="21" x14ac:dyDescent="0.35">
      <c r="B169" s="1180"/>
      <c r="C169" s="1205"/>
      <c r="D169" s="1205"/>
      <c r="E169" s="1205"/>
      <c r="F169" s="1205"/>
      <c r="G169" s="1205"/>
      <c r="H169" s="1205"/>
      <c r="I169" s="1205"/>
    </row>
    <row r="170" spans="2:9" ht="21" x14ac:dyDescent="0.35">
      <c r="B170" s="1180"/>
      <c r="C170" s="1205"/>
      <c r="D170" s="1205"/>
      <c r="E170" s="1205"/>
      <c r="F170" s="1205"/>
      <c r="G170" s="1205"/>
      <c r="H170" s="1205"/>
      <c r="I170" s="1205"/>
    </row>
    <row r="171" spans="2:9" ht="21" x14ac:dyDescent="0.35">
      <c r="B171" s="1180"/>
      <c r="C171" s="1304"/>
      <c r="D171" s="1205"/>
      <c r="E171" s="1205"/>
      <c r="F171" s="1205"/>
      <c r="G171" s="1205"/>
      <c r="H171" s="1205"/>
      <c r="I171" s="1205"/>
    </row>
    <row r="172" spans="2:9" ht="21" x14ac:dyDescent="0.35">
      <c r="B172" s="1180"/>
      <c r="C172" s="1205"/>
      <c r="D172" s="1205"/>
      <c r="E172" s="1205"/>
      <c r="F172" s="1205"/>
      <c r="G172" s="1205"/>
      <c r="H172" s="1205"/>
      <c r="I172" s="1205"/>
    </row>
    <row r="173" spans="2:9" ht="21" x14ac:dyDescent="0.35">
      <c r="B173" s="1180"/>
      <c r="C173" s="1205"/>
      <c r="D173" s="1205"/>
      <c r="E173" s="1205"/>
      <c r="F173" s="1205"/>
      <c r="G173" s="1205"/>
      <c r="H173" s="1205"/>
      <c r="I173" s="1205"/>
    </row>
  </sheetData>
  <mergeCells count="14">
    <mergeCell ref="A155:O155"/>
    <mergeCell ref="A156:O156"/>
    <mergeCell ref="A10:O10"/>
    <mergeCell ref="A11:O11"/>
    <mergeCell ref="A35:O35"/>
    <mergeCell ref="A36:O36"/>
    <mergeCell ref="A131:O131"/>
    <mergeCell ref="A132:O132"/>
    <mergeCell ref="A59:O59"/>
    <mergeCell ref="A60:O60"/>
    <mergeCell ref="A83:O83"/>
    <mergeCell ref="A84:O84"/>
    <mergeCell ref="A107:O107"/>
    <mergeCell ref="A108:O108"/>
  </mergeCells>
  <pageMargins left="0.78740157480314965" right="0.78740157480314965" top="0.78740157480314965" bottom="0.78740157480314965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50A28-4438-44F7-A1F2-5BDA3E9A2E8F}">
  <sheetPr>
    <tabColor rgb="FFFFFF00"/>
  </sheetPr>
  <dimension ref="B1:P27"/>
  <sheetViews>
    <sheetView view="pageBreakPreview" topLeftCell="A10" zoomScaleNormal="100" zoomScaleSheetLayoutView="100" workbookViewId="0">
      <selection activeCell="M5" sqref="M5"/>
    </sheetView>
  </sheetViews>
  <sheetFormatPr defaultRowHeight="21" x14ac:dyDescent="0.35"/>
  <cols>
    <col min="1" max="1" width="7.28515625" style="1205" customWidth="1"/>
    <col min="2" max="2" width="6.28515625" style="1180" customWidth="1"/>
    <col min="3" max="3" width="7.42578125" style="1205" customWidth="1"/>
    <col min="4" max="14" width="9.140625" style="1205"/>
    <col min="15" max="15" width="7.42578125" style="1205" customWidth="1"/>
    <col min="16" max="16384" width="9.140625" style="1205"/>
  </cols>
  <sheetData>
    <row r="1" spans="2:16" x14ac:dyDescent="0.35">
      <c r="B1" s="1331" t="s">
        <v>685</v>
      </c>
      <c r="C1" s="1331"/>
      <c r="D1" s="1331"/>
      <c r="E1" s="1331"/>
      <c r="F1" s="1331"/>
      <c r="G1" s="1331"/>
      <c r="H1" s="1331"/>
      <c r="I1" s="1331"/>
      <c r="J1" s="1331"/>
      <c r="K1" s="1331"/>
      <c r="L1" s="1331"/>
      <c r="M1" s="1331"/>
      <c r="N1" s="1331"/>
      <c r="O1" s="1331"/>
      <c r="P1" s="1331"/>
    </row>
    <row r="2" spans="2:16" x14ac:dyDescent="0.35">
      <c r="B2" s="1307" t="s">
        <v>186</v>
      </c>
      <c r="C2" s="1331" t="s">
        <v>507</v>
      </c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08" t="s">
        <v>515</v>
      </c>
    </row>
    <row r="3" spans="2:16" x14ac:dyDescent="0.35">
      <c r="B3" s="1302">
        <v>7.1</v>
      </c>
      <c r="C3" s="1303" t="s">
        <v>686</v>
      </c>
      <c r="P3" s="1306">
        <v>1</v>
      </c>
    </row>
    <row r="4" spans="2:16" x14ac:dyDescent="0.35">
      <c r="C4" s="1205" t="s">
        <v>687</v>
      </c>
      <c r="D4" s="1205" t="s">
        <v>688</v>
      </c>
      <c r="P4" s="1305">
        <v>1</v>
      </c>
    </row>
    <row r="5" spans="2:16" x14ac:dyDescent="0.35">
      <c r="C5" s="1205" t="s">
        <v>689</v>
      </c>
      <c r="D5" s="1205" t="s">
        <v>706</v>
      </c>
      <c r="P5" s="1305">
        <v>7</v>
      </c>
    </row>
    <row r="6" spans="2:16" x14ac:dyDescent="0.35">
      <c r="B6" s="1302">
        <v>7.2</v>
      </c>
      <c r="C6" s="1303" t="s">
        <v>710</v>
      </c>
      <c r="P6" s="1306">
        <v>7</v>
      </c>
    </row>
    <row r="7" spans="2:16" x14ac:dyDescent="0.35">
      <c r="C7" s="1205" t="s">
        <v>690</v>
      </c>
      <c r="D7" s="1205" t="s">
        <v>708</v>
      </c>
      <c r="P7" s="1305">
        <v>11</v>
      </c>
    </row>
    <row r="8" spans="2:16" x14ac:dyDescent="0.35">
      <c r="C8" s="1205" t="s">
        <v>691</v>
      </c>
      <c r="D8" s="1205" t="s">
        <v>709</v>
      </c>
      <c r="P8" s="1305">
        <v>11</v>
      </c>
    </row>
    <row r="9" spans="2:16" x14ac:dyDescent="0.35">
      <c r="B9" s="1264">
        <v>7.3</v>
      </c>
      <c r="C9" s="1303" t="s">
        <v>711</v>
      </c>
      <c r="P9" s="1305">
        <v>15</v>
      </c>
    </row>
    <row r="10" spans="2:16" x14ac:dyDescent="0.35">
      <c r="C10" s="1205" t="s">
        <v>692</v>
      </c>
      <c r="D10" s="1205" t="s">
        <v>707</v>
      </c>
      <c r="P10" s="1305">
        <v>15</v>
      </c>
    </row>
    <row r="11" spans="2:16" x14ac:dyDescent="0.35">
      <c r="C11" s="1205" t="s">
        <v>693</v>
      </c>
      <c r="D11" s="1205" t="s">
        <v>712</v>
      </c>
      <c r="P11" s="1305">
        <v>17</v>
      </c>
    </row>
    <row r="12" spans="2:16" x14ac:dyDescent="0.35">
      <c r="C12" s="1205" t="s">
        <v>694</v>
      </c>
      <c r="D12" s="1205" t="s">
        <v>713</v>
      </c>
      <c r="P12" s="1305">
        <v>21</v>
      </c>
    </row>
    <row r="13" spans="2:16" x14ac:dyDescent="0.35">
      <c r="C13" s="1205" t="s">
        <v>695</v>
      </c>
      <c r="D13" s="1205" t="s">
        <v>714</v>
      </c>
      <c r="P13" s="1305">
        <v>22</v>
      </c>
    </row>
    <row r="14" spans="2:16" x14ac:dyDescent="0.35">
      <c r="B14" s="1264">
        <v>7.4</v>
      </c>
      <c r="C14" s="1304" t="s">
        <v>716</v>
      </c>
      <c r="P14" s="1305">
        <v>25</v>
      </c>
    </row>
    <row r="15" spans="2:16" x14ac:dyDescent="0.35">
      <c r="C15" s="1205" t="s">
        <v>696</v>
      </c>
      <c r="D15" s="1205" t="s">
        <v>715</v>
      </c>
      <c r="P15" s="1305">
        <v>25</v>
      </c>
    </row>
    <row r="16" spans="2:16" x14ac:dyDescent="0.35">
      <c r="C16" s="1205" t="s">
        <v>697</v>
      </c>
      <c r="D16" s="1205" t="s">
        <v>719</v>
      </c>
      <c r="P16" s="1305">
        <v>26</v>
      </c>
    </row>
    <row r="17" spans="2:16" x14ac:dyDescent="0.35">
      <c r="C17" s="1205" t="s">
        <v>698</v>
      </c>
      <c r="D17" s="1205" t="s">
        <v>717</v>
      </c>
      <c r="P17" s="1305">
        <v>28</v>
      </c>
    </row>
    <row r="18" spans="2:16" x14ac:dyDescent="0.35">
      <c r="C18" s="1205" t="s">
        <v>699</v>
      </c>
      <c r="D18" s="1205" t="s">
        <v>720</v>
      </c>
      <c r="P18" s="1305">
        <v>33</v>
      </c>
    </row>
    <row r="19" spans="2:16" x14ac:dyDescent="0.35">
      <c r="C19" s="1205" t="s">
        <v>700</v>
      </c>
      <c r="D19" s="1205" t="s">
        <v>721</v>
      </c>
      <c r="P19" s="1305">
        <v>34</v>
      </c>
    </row>
    <row r="20" spans="2:16" x14ac:dyDescent="0.35">
      <c r="B20" s="1264">
        <v>7.5</v>
      </c>
      <c r="C20" s="1303" t="s">
        <v>723</v>
      </c>
      <c r="P20" s="1305">
        <v>36</v>
      </c>
    </row>
    <row r="21" spans="2:16" x14ac:dyDescent="0.35">
      <c r="C21" s="1205" t="s">
        <v>701</v>
      </c>
      <c r="D21" s="1205" t="s">
        <v>722</v>
      </c>
      <c r="P21" s="1305">
        <v>36</v>
      </c>
    </row>
    <row r="22" spans="2:16" x14ac:dyDescent="0.35">
      <c r="C22" s="1205" t="s">
        <v>702</v>
      </c>
      <c r="D22" s="1205" t="s">
        <v>724</v>
      </c>
      <c r="P22" s="1305">
        <v>37</v>
      </c>
    </row>
    <row r="23" spans="2:16" x14ac:dyDescent="0.35">
      <c r="B23" s="1180">
        <v>7.6</v>
      </c>
      <c r="C23" s="1304" t="s">
        <v>725</v>
      </c>
      <c r="P23" s="1305">
        <v>39</v>
      </c>
    </row>
    <row r="24" spans="2:16" x14ac:dyDescent="0.35">
      <c r="C24" s="1205" t="s">
        <v>703</v>
      </c>
      <c r="D24" s="1205" t="s">
        <v>726</v>
      </c>
      <c r="P24" s="1305">
        <v>39</v>
      </c>
    </row>
    <row r="25" spans="2:16" x14ac:dyDescent="0.35">
      <c r="C25" s="1205" t="s">
        <v>704</v>
      </c>
      <c r="D25" s="1205" t="s">
        <v>728</v>
      </c>
      <c r="P25" s="1305">
        <v>41</v>
      </c>
    </row>
    <row r="26" spans="2:16" x14ac:dyDescent="0.35">
      <c r="C26" s="1205" t="s">
        <v>705</v>
      </c>
      <c r="D26" s="1205" t="s">
        <v>727</v>
      </c>
      <c r="P26" s="1305">
        <v>43</v>
      </c>
    </row>
    <row r="27" spans="2:16" x14ac:dyDescent="0.35">
      <c r="P27" s="1305"/>
    </row>
  </sheetData>
  <mergeCells count="2">
    <mergeCell ref="B1:P1"/>
    <mergeCell ref="C2:O2"/>
  </mergeCells>
  <pageMargins left="0.78740157480314965" right="0.78740157480314965" top="0.70866141732283472" bottom="0.62992125984251968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V188"/>
  <sheetViews>
    <sheetView view="pageBreakPreview" topLeftCell="A160" zoomScaleNormal="100" zoomScaleSheetLayoutView="100" workbookViewId="0">
      <selection activeCell="B184" sqref="B184"/>
    </sheetView>
  </sheetViews>
  <sheetFormatPr defaultColWidth="9" defaultRowHeight="18.75" x14ac:dyDescent="0.3"/>
  <cols>
    <col min="1" max="1" width="4.7109375" style="628" customWidth="1"/>
    <col min="2" max="2" width="16.28515625" style="2" customWidth="1"/>
    <col min="3" max="3" width="11.42578125" style="15" customWidth="1"/>
    <col min="4" max="4" width="11.42578125" style="2" customWidth="1"/>
    <col min="5" max="5" width="8.5703125" style="3" customWidth="1"/>
    <col min="6" max="6" width="6.140625" style="3" customWidth="1"/>
    <col min="7" max="7" width="6.28515625" style="3" customWidth="1"/>
    <col min="8" max="8" width="7" style="166" customWidth="1"/>
    <col min="9" max="10" width="6.5703125" style="29" customWidth="1"/>
    <col min="11" max="11" width="7" style="166" customWidth="1"/>
    <col min="12" max="13" width="6.5703125" style="29" customWidth="1"/>
    <col min="14" max="14" width="7.140625" style="166" customWidth="1"/>
    <col min="15" max="15" width="5.85546875" style="11" customWidth="1"/>
    <col min="16" max="16" width="6.42578125" style="11" customWidth="1"/>
    <col min="17" max="17" width="6.7109375" style="11" customWidth="1"/>
    <col min="18" max="18" width="5.42578125" style="11" customWidth="1"/>
    <col min="19" max="19" width="10.42578125" style="11" customWidth="1"/>
    <col min="20" max="20" width="6.140625" style="29" customWidth="1"/>
    <col min="21" max="21" width="6.42578125" style="29" customWidth="1"/>
    <col min="22" max="22" width="6.7109375" style="29" customWidth="1"/>
    <col min="23" max="16384" width="9" style="2"/>
  </cols>
  <sheetData>
    <row r="1" spans="1:22" ht="21" x14ac:dyDescent="0.3">
      <c r="A1" s="1008"/>
      <c r="B1" s="1009"/>
      <c r="C1" s="1010"/>
      <c r="D1" s="1011"/>
      <c r="E1" s="1008"/>
      <c r="F1" s="1008"/>
      <c r="G1" s="1008"/>
      <c r="H1" s="1012"/>
      <c r="I1" s="1013"/>
      <c r="J1" s="1013"/>
      <c r="K1" s="1012"/>
      <c r="L1" s="1013"/>
      <c r="M1" s="1013"/>
      <c r="N1" s="1012"/>
      <c r="O1" s="1014"/>
      <c r="P1" s="1014"/>
      <c r="Q1" s="1014"/>
      <c r="R1" s="1014"/>
      <c r="S1" s="1014"/>
      <c r="T1" s="1013"/>
      <c r="U1" s="2"/>
      <c r="V1" s="2"/>
    </row>
    <row r="2" spans="1:22" ht="21" x14ac:dyDescent="0.3">
      <c r="A2" s="1008"/>
      <c r="B2" s="1009"/>
      <c r="C2" s="1010"/>
      <c r="D2" s="1011"/>
      <c r="E2" s="1008"/>
      <c r="F2" s="1008"/>
      <c r="G2" s="1008"/>
      <c r="H2" s="1012"/>
      <c r="I2" s="1013"/>
      <c r="J2" s="1013"/>
      <c r="K2" s="1012"/>
      <c r="L2" s="1013"/>
      <c r="M2" s="1013"/>
      <c r="N2" s="1012"/>
      <c r="O2" s="1014"/>
      <c r="P2" s="1014"/>
      <c r="Q2" s="1014"/>
      <c r="R2" s="1014"/>
      <c r="S2" s="1014"/>
      <c r="T2" s="1013"/>
      <c r="U2" s="1022"/>
      <c r="V2" s="1022" t="s">
        <v>644</v>
      </c>
    </row>
    <row r="3" spans="1:22" ht="26.25" x14ac:dyDescent="0.3">
      <c r="A3" s="1008"/>
      <c r="B3" s="1017" t="s">
        <v>513</v>
      </c>
      <c r="C3" s="1010"/>
      <c r="D3" s="1011"/>
      <c r="E3" s="1008"/>
      <c r="F3" s="1008"/>
      <c r="G3" s="1008"/>
      <c r="H3" s="1012"/>
      <c r="I3" s="1013"/>
      <c r="J3" s="1013"/>
      <c r="K3" s="1012"/>
      <c r="L3" s="1013"/>
      <c r="M3" s="1013"/>
      <c r="N3" s="1012"/>
      <c r="O3" s="1014"/>
      <c r="P3" s="1014"/>
      <c r="Q3" s="1014"/>
      <c r="R3" s="1014"/>
      <c r="S3" s="1014"/>
      <c r="T3" s="1013"/>
      <c r="U3" s="1022"/>
      <c r="V3" s="1023"/>
    </row>
    <row r="4" spans="1:22" ht="21" x14ac:dyDescent="0.3">
      <c r="A4" s="1008"/>
      <c r="B4" s="1018" t="s">
        <v>514</v>
      </c>
      <c r="C4" s="1010"/>
      <c r="D4" s="1011"/>
      <c r="E4" s="1008"/>
      <c r="F4" s="1008"/>
      <c r="G4" s="1008"/>
      <c r="H4" s="1012"/>
      <c r="I4" s="1013"/>
      <c r="J4" s="1013"/>
      <c r="K4" s="1012"/>
      <c r="L4" s="1013"/>
      <c r="M4" s="1013"/>
      <c r="N4" s="1012"/>
      <c r="O4" s="1014"/>
      <c r="P4" s="1014"/>
      <c r="Q4" s="1014"/>
      <c r="R4" s="1014"/>
      <c r="S4" s="1014"/>
      <c r="T4" s="1013"/>
      <c r="U4" s="1013"/>
      <c r="V4" s="1013"/>
    </row>
    <row r="5" spans="1:22" ht="21.75" customHeight="1" x14ac:dyDescent="0.3">
      <c r="A5" s="1008"/>
      <c r="B5" s="1066"/>
      <c r="C5" s="1067" t="s">
        <v>521</v>
      </c>
      <c r="D5" s="1066"/>
      <c r="E5" s="1066"/>
      <c r="F5" s="1066"/>
      <c r="G5" s="1066"/>
      <c r="H5" s="1068"/>
      <c r="I5" s="1069"/>
      <c r="J5" s="1069"/>
      <c r="K5" s="1068"/>
      <c r="L5" s="1069"/>
      <c r="M5" s="1069"/>
      <c r="N5" s="1068"/>
      <c r="O5" s="1070"/>
      <c r="P5" s="1070"/>
      <c r="Q5" s="1070"/>
      <c r="R5" s="1070"/>
      <c r="S5" s="1070"/>
      <c r="T5" s="1069"/>
      <c r="U5" s="1069"/>
      <c r="V5" s="1069"/>
    </row>
    <row r="6" spans="1:22" ht="21.75" customHeight="1" x14ac:dyDescent="0.3">
      <c r="A6" s="1008"/>
      <c r="B6" s="1067" t="s">
        <v>522</v>
      </c>
      <c r="C6" s="1067"/>
      <c r="D6" s="1066"/>
      <c r="E6" s="1066"/>
      <c r="F6" s="1066"/>
      <c r="G6" s="1066"/>
      <c r="H6" s="1068"/>
      <c r="I6" s="1069"/>
      <c r="J6" s="1069"/>
      <c r="K6" s="1068"/>
      <c r="L6" s="1069"/>
      <c r="M6" s="1069"/>
      <c r="N6" s="1068"/>
      <c r="O6" s="1070"/>
      <c r="P6" s="1070"/>
      <c r="Q6" s="1070"/>
      <c r="R6" s="1070"/>
      <c r="S6" s="1070"/>
      <c r="T6" s="1069"/>
      <c r="U6" s="1069"/>
      <c r="V6" s="1069"/>
    </row>
    <row r="7" spans="1:22" ht="21.75" customHeight="1" x14ac:dyDescent="0.3">
      <c r="A7" s="1008"/>
      <c r="B7" s="1067" t="s">
        <v>523</v>
      </c>
      <c r="C7" s="1067"/>
      <c r="D7" s="1066"/>
      <c r="E7" s="1066"/>
      <c r="F7" s="1066"/>
      <c r="G7" s="1066"/>
      <c r="H7" s="1068"/>
      <c r="I7" s="1069"/>
      <c r="J7" s="1069"/>
      <c r="K7" s="1068"/>
      <c r="L7" s="1069"/>
      <c r="M7" s="1069"/>
      <c r="N7" s="1068"/>
      <c r="O7" s="1070"/>
      <c r="P7" s="1070"/>
      <c r="Q7" s="1070"/>
      <c r="R7" s="1070"/>
      <c r="S7" s="1070"/>
      <c r="T7" s="1069"/>
      <c r="U7" s="1069"/>
      <c r="V7" s="1069"/>
    </row>
    <row r="8" spans="1:22" ht="21.75" customHeight="1" x14ac:dyDescent="0.3">
      <c r="A8" s="1008"/>
      <c r="B8" s="1067"/>
      <c r="C8" s="1067" t="s">
        <v>629</v>
      </c>
      <c r="D8" s="1066"/>
      <c r="E8" s="1066"/>
      <c r="F8" s="1066"/>
      <c r="G8" s="1066"/>
      <c r="H8" s="1068"/>
      <c r="I8" s="1069"/>
      <c r="J8" s="1069"/>
      <c r="K8" s="1068"/>
      <c r="L8" s="1069"/>
      <c r="M8" s="1069"/>
      <c r="N8" s="1068"/>
      <c r="O8" s="1070"/>
      <c r="P8" s="1070"/>
      <c r="Q8" s="1070"/>
      <c r="R8" s="1070"/>
      <c r="S8" s="1070"/>
      <c r="T8" s="1069"/>
      <c r="U8" s="1069"/>
      <c r="V8" s="1069"/>
    </row>
    <row r="9" spans="1:22" ht="21.75" customHeight="1" x14ac:dyDescent="0.3">
      <c r="A9" s="1008"/>
      <c r="B9" s="1067" t="s">
        <v>517</v>
      </c>
      <c r="C9" s="1067"/>
      <c r="D9" s="1066"/>
      <c r="E9" s="1066"/>
      <c r="F9" s="1066"/>
      <c r="G9" s="1066"/>
      <c r="H9" s="1068"/>
      <c r="I9" s="1069"/>
      <c r="J9" s="1069"/>
      <c r="K9" s="1068"/>
      <c r="L9" s="1069"/>
      <c r="M9" s="1069"/>
      <c r="N9" s="1068"/>
      <c r="O9" s="1070"/>
      <c r="P9" s="1070"/>
      <c r="Q9" s="1070"/>
      <c r="R9" s="1070"/>
      <c r="S9" s="1070"/>
      <c r="T9" s="1069"/>
      <c r="U9" s="1069"/>
      <c r="V9" s="1069"/>
    </row>
    <row r="10" spans="1:22" ht="21.75" customHeight="1" x14ac:dyDescent="0.3">
      <c r="A10" s="1008"/>
      <c r="B10" s="1010" t="s">
        <v>516</v>
      </c>
      <c r="C10" s="1010"/>
      <c r="D10" s="1011"/>
      <c r="E10" s="1008"/>
      <c r="F10" s="1008"/>
      <c r="G10" s="1008"/>
      <c r="H10" s="1012"/>
      <c r="I10" s="1013"/>
      <c r="J10" s="1013"/>
      <c r="K10" s="1012"/>
      <c r="L10" s="1013"/>
      <c r="M10" s="1013"/>
      <c r="N10" s="1012"/>
      <c r="O10" s="1014"/>
      <c r="P10" s="1014"/>
      <c r="Q10" s="1014"/>
      <c r="R10" s="1014"/>
      <c r="S10" s="1014"/>
      <c r="T10" s="1013"/>
      <c r="U10" s="1013"/>
      <c r="V10" s="1013"/>
    </row>
    <row r="11" spans="1:22" ht="21.75" customHeight="1" x14ac:dyDescent="0.3">
      <c r="A11" s="1008"/>
      <c r="B11" s="1011"/>
      <c r="C11" s="1016" t="s">
        <v>660</v>
      </c>
      <c r="D11" s="1011"/>
      <c r="E11" s="1008"/>
      <c r="F11" s="1008"/>
      <c r="G11" s="1008"/>
      <c r="H11" s="1012"/>
      <c r="I11" s="1013"/>
      <c r="J11" s="1013"/>
      <c r="K11" s="1012"/>
      <c r="L11" s="1013"/>
      <c r="M11" s="1013"/>
      <c r="N11" s="1012"/>
      <c r="O11" s="1014"/>
      <c r="P11" s="1014"/>
      <c r="Q11" s="1014"/>
      <c r="R11" s="1014"/>
      <c r="S11" s="1014"/>
      <c r="T11" s="1013"/>
      <c r="U11" s="1013"/>
      <c r="V11" s="1013"/>
    </row>
    <row r="12" spans="1:22" ht="21.75" customHeight="1" x14ac:dyDescent="0.3">
      <c r="B12" s="1016" t="s">
        <v>661</v>
      </c>
    </row>
    <row r="13" spans="1:22" ht="21.75" customHeight="1" x14ac:dyDescent="0.3">
      <c r="B13" s="1021" t="s">
        <v>662</v>
      </c>
      <c r="C13" s="1016"/>
    </row>
    <row r="14" spans="1:22" ht="16.350000000000001" customHeight="1" x14ac:dyDescent="0.3">
      <c r="C14" s="1016"/>
    </row>
    <row r="15" spans="1:22" ht="21.75" customHeight="1" x14ac:dyDescent="0.3">
      <c r="A15" s="1045" t="s">
        <v>0</v>
      </c>
      <c r="B15" s="1357" t="s">
        <v>1</v>
      </c>
      <c r="C15" s="1358"/>
      <c r="D15" s="1358"/>
      <c r="E15" s="1047"/>
      <c r="F15" s="1360" t="s">
        <v>2</v>
      </c>
      <c r="G15" s="1361"/>
      <c r="H15" s="1361"/>
      <c r="I15" s="1361"/>
      <c r="J15" s="1362"/>
      <c r="K15" s="1357" t="s">
        <v>3</v>
      </c>
      <c r="L15" s="1358"/>
      <c r="M15" s="1358"/>
      <c r="N15" s="1358"/>
      <c r="O15" s="1358"/>
      <c r="P15" s="1358"/>
      <c r="Q15" s="1359"/>
      <c r="R15" s="1357" t="s">
        <v>12</v>
      </c>
      <c r="S15" s="1358"/>
      <c r="T15" s="1358"/>
      <c r="U15" s="1359"/>
    </row>
    <row r="16" spans="1:22" ht="21.75" customHeight="1" x14ac:dyDescent="0.3">
      <c r="A16" s="1032">
        <v>1</v>
      </c>
      <c r="B16" s="1034" t="s">
        <v>377</v>
      </c>
      <c r="C16" s="1035"/>
      <c r="D16" s="1101"/>
      <c r="E16" s="1036"/>
      <c r="F16" s="1101" t="s">
        <v>519</v>
      </c>
      <c r="G16" s="1044"/>
      <c r="H16" s="1042"/>
      <c r="I16" s="1044"/>
      <c r="J16" s="1038"/>
      <c r="K16" s="1028" t="s">
        <v>414</v>
      </c>
      <c r="L16" s="1039"/>
      <c r="M16" s="1039"/>
      <c r="N16" s="1071"/>
      <c r="O16" s="1040"/>
      <c r="P16" s="1040"/>
      <c r="Q16" s="1120"/>
      <c r="R16" s="1108" t="s">
        <v>520</v>
      </c>
      <c r="S16" s="1109"/>
      <c r="T16" s="1081"/>
      <c r="U16" s="1082"/>
    </row>
    <row r="17" spans="1:22" ht="21.75" customHeight="1" x14ac:dyDescent="0.3">
      <c r="A17" s="1032"/>
      <c r="B17" s="1029"/>
      <c r="C17" s="1035"/>
      <c r="D17" s="1035"/>
      <c r="E17" s="1030"/>
      <c r="F17" s="1113" t="s">
        <v>415</v>
      </c>
      <c r="G17" s="1060"/>
      <c r="H17" s="1061"/>
      <c r="I17" s="1060"/>
      <c r="J17" s="1118"/>
      <c r="K17" s="1072"/>
      <c r="L17" s="1058"/>
      <c r="M17" s="1058"/>
      <c r="N17" s="1059"/>
      <c r="O17" s="1059"/>
      <c r="P17" s="1059"/>
      <c r="Q17" s="1121"/>
      <c r="R17" s="1107"/>
      <c r="S17" s="1061"/>
      <c r="T17" s="1122"/>
      <c r="U17" s="1123"/>
    </row>
    <row r="18" spans="1:22" ht="21.75" customHeight="1" x14ac:dyDescent="0.3">
      <c r="A18" s="1051">
        <v>2</v>
      </c>
      <c r="B18" s="1028" t="s">
        <v>379</v>
      </c>
      <c r="C18" s="1031"/>
      <c r="D18" s="1102"/>
      <c r="E18" s="1052"/>
      <c r="F18" s="1102" t="s">
        <v>416</v>
      </c>
      <c r="G18" s="1043"/>
      <c r="H18" s="1040"/>
      <c r="I18" s="1043"/>
      <c r="J18" s="1038"/>
      <c r="K18" s="1028" t="s">
        <v>414</v>
      </c>
      <c r="L18" s="1039"/>
      <c r="M18" s="1039"/>
      <c r="N18" s="1040"/>
      <c r="O18" s="1040"/>
      <c r="P18" s="1040"/>
      <c r="Q18" s="1076"/>
      <c r="R18" s="1080"/>
      <c r="S18" s="1110"/>
      <c r="T18" s="1077"/>
      <c r="U18" s="1078"/>
    </row>
    <row r="19" spans="1:22" ht="21.75" customHeight="1" x14ac:dyDescent="0.3">
      <c r="A19" s="1032"/>
      <c r="B19" s="1029"/>
      <c r="C19" s="1035"/>
      <c r="D19" s="1103"/>
      <c r="E19" s="1037"/>
      <c r="F19" s="1103" t="s">
        <v>417</v>
      </c>
      <c r="G19" s="1033"/>
      <c r="H19" s="1042"/>
      <c r="I19" s="1033"/>
      <c r="J19" s="1033"/>
      <c r="K19" s="1032"/>
      <c r="L19" s="1041"/>
      <c r="M19" s="1041"/>
      <c r="N19" s="1042"/>
      <c r="O19" s="1042"/>
      <c r="P19" s="1042"/>
      <c r="Q19" s="1083"/>
      <c r="R19" s="1084"/>
      <c r="S19" s="1090"/>
      <c r="T19" s="1077"/>
      <c r="U19" s="1078"/>
    </row>
    <row r="20" spans="1:22" ht="21.75" customHeight="1" x14ac:dyDescent="0.3">
      <c r="A20" s="1032"/>
      <c r="B20" s="1029"/>
      <c r="C20" s="1035"/>
      <c r="D20" s="1103"/>
      <c r="E20" s="1037"/>
      <c r="F20" s="1114" t="s">
        <v>421</v>
      </c>
      <c r="G20" s="1062"/>
      <c r="H20" s="1065"/>
      <c r="I20" s="1062"/>
      <c r="J20" s="1062"/>
      <c r="K20" s="1063"/>
      <c r="L20" s="1064"/>
      <c r="M20" s="1064"/>
      <c r="N20" s="1065"/>
      <c r="O20" s="1065"/>
      <c r="P20" s="1065"/>
      <c r="Q20" s="1085"/>
      <c r="R20" s="1086"/>
      <c r="S20" s="1111"/>
      <c r="T20" s="1087"/>
      <c r="U20" s="1088"/>
    </row>
    <row r="21" spans="1:22" ht="21.75" customHeight="1" x14ac:dyDescent="0.3">
      <c r="A21" s="1053"/>
      <c r="B21" s="1054"/>
      <c r="C21" s="1055"/>
      <c r="D21" s="1104"/>
      <c r="E21" s="1056"/>
      <c r="F21" s="1104" t="s">
        <v>418</v>
      </c>
      <c r="G21" s="1057"/>
      <c r="H21" s="1059"/>
      <c r="I21" s="1057"/>
      <c r="J21" s="1057"/>
      <c r="K21" s="1054" t="s">
        <v>518</v>
      </c>
      <c r="L21" s="1058"/>
      <c r="M21" s="1058"/>
      <c r="N21" s="1059"/>
      <c r="O21" s="1059"/>
      <c r="P21" s="1059"/>
      <c r="Q21" s="1079"/>
      <c r="R21" s="1089"/>
      <c r="S21" s="1112"/>
      <c r="T21" s="1077"/>
      <c r="U21" s="1078"/>
    </row>
    <row r="22" spans="1:22" ht="21.75" customHeight="1" x14ac:dyDescent="0.3">
      <c r="A22" s="1027">
        <v>3</v>
      </c>
      <c r="B22" s="1099" t="s">
        <v>419</v>
      </c>
      <c r="C22" s="1046"/>
      <c r="D22" s="1105"/>
      <c r="E22" s="1115"/>
      <c r="F22" s="1115" t="s">
        <v>420</v>
      </c>
      <c r="G22" s="1049"/>
      <c r="H22" s="1050"/>
      <c r="I22" s="1049"/>
      <c r="J22" s="1105"/>
      <c r="K22" s="1093" t="s">
        <v>518</v>
      </c>
      <c r="L22" s="1048"/>
      <c r="M22" s="1048"/>
      <c r="N22" s="1050"/>
      <c r="O22" s="1050"/>
      <c r="P22" s="1050"/>
      <c r="Q22" s="1073"/>
      <c r="R22" s="1094"/>
      <c r="S22" s="1097"/>
      <c r="T22" s="1074"/>
      <c r="U22" s="1075"/>
    </row>
    <row r="23" spans="1:22" ht="21.75" customHeight="1" x14ac:dyDescent="0.3">
      <c r="A23" s="1027">
        <v>4</v>
      </c>
      <c r="B23" s="1093" t="s">
        <v>135</v>
      </c>
      <c r="C23" s="1095"/>
      <c r="D23" s="1098"/>
      <c r="E23" s="1115"/>
      <c r="F23" s="1116" t="s">
        <v>420</v>
      </c>
      <c r="G23" s="1096"/>
      <c r="H23" s="1097"/>
      <c r="I23" s="1074"/>
      <c r="J23" s="1105"/>
      <c r="K23" s="1093" t="s">
        <v>518</v>
      </c>
      <c r="L23" s="1048"/>
      <c r="M23" s="1048"/>
      <c r="N23" s="1050"/>
      <c r="O23" s="1050"/>
      <c r="P23" s="1050"/>
      <c r="Q23" s="1073"/>
      <c r="R23" s="1094"/>
      <c r="S23" s="1097"/>
      <c r="T23" s="1074"/>
      <c r="U23" s="1075"/>
      <c r="V23" s="1024"/>
    </row>
    <row r="24" spans="1:22" ht="21.75" customHeight="1" x14ac:dyDescent="0.3">
      <c r="A24" s="1027">
        <v>5</v>
      </c>
      <c r="B24" s="1093" t="s">
        <v>136</v>
      </c>
      <c r="C24" s="1095"/>
      <c r="D24" s="1098"/>
      <c r="E24" s="1115"/>
      <c r="F24" s="1116" t="s">
        <v>420</v>
      </c>
      <c r="G24" s="1096"/>
      <c r="H24" s="1097"/>
      <c r="I24" s="1074"/>
      <c r="J24" s="1105"/>
      <c r="K24" s="1093" t="s">
        <v>518</v>
      </c>
      <c r="L24" s="1048"/>
      <c r="M24" s="1048"/>
      <c r="N24" s="1050"/>
      <c r="O24" s="1050"/>
      <c r="P24" s="1050"/>
      <c r="Q24" s="1073"/>
      <c r="R24" s="1094"/>
      <c r="S24" s="1097"/>
      <c r="T24" s="1074"/>
      <c r="U24" s="1075"/>
    </row>
    <row r="25" spans="1:22" ht="21.75" customHeight="1" x14ac:dyDescent="0.35">
      <c r="A25" s="1027">
        <v>6</v>
      </c>
      <c r="B25" s="1100" t="s">
        <v>423</v>
      </c>
      <c r="C25" s="1095"/>
      <c r="D25" s="1098"/>
      <c r="E25" s="1117"/>
      <c r="F25" s="1046" t="s">
        <v>66</v>
      </c>
      <c r="G25" s="1096"/>
      <c r="H25" s="1097"/>
      <c r="I25" s="1074"/>
      <c r="J25" s="1119"/>
      <c r="K25" s="1106" t="s">
        <v>422</v>
      </c>
      <c r="L25" s="1074"/>
      <c r="M25" s="1074"/>
      <c r="N25" s="1097"/>
      <c r="O25" s="1097"/>
      <c r="P25" s="1097"/>
      <c r="Q25" s="1073"/>
      <c r="R25" s="1094"/>
      <c r="S25" s="1097"/>
      <c r="T25" s="1074"/>
      <c r="U25" s="1075"/>
    </row>
    <row r="26" spans="1:22" ht="21.75" customHeight="1" x14ac:dyDescent="0.3">
      <c r="B26" s="1026"/>
      <c r="C26" s="1025"/>
      <c r="D26" s="1026"/>
      <c r="E26" s="628"/>
      <c r="F26" s="628"/>
      <c r="G26" s="628"/>
      <c r="H26" s="1091"/>
      <c r="I26" s="1092"/>
      <c r="J26" s="1092"/>
      <c r="K26" s="1091"/>
      <c r="L26" s="1092"/>
      <c r="M26" s="1092"/>
      <c r="N26" s="1091"/>
      <c r="O26" s="1091"/>
      <c r="P26" s="1091"/>
      <c r="Q26" s="1091"/>
      <c r="R26" s="1091"/>
      <c r="S26" s="1091"/>
      <c r="T26" s="1092"/>
      <c r="U26" s="1092"/>
    </row>
    <row r="27" spans="1:22" ht="21.75" customHeight="1" x14ac:dyDescent="0.3">
      <c r="B27" s="1026"/>
      <c r="C27" s="1025"/>
      <c r="D27" s="1026"/>
      <c r="E27" s="628"/>
      <c r="F27" s="628"/>
      <c r="G27" s="628"/>
      <c r="H27" s="1091"/>
      <c r="I27" s="1092"/>
      <c r="J27" s="1092"/>
      <c r="K27" s="1091"/>
      <c r="L27" s="1092"/>
      <c r="M27" s="1092"/>
      <c r="N27" s="1091"/>
      <c r="O27" s="1091"/>
      <c r="P27" s="1091"/>
      <c r="Q27" s="1091"/>
      <c r="R27" s="1091"/>
      <c r="S27" s="1091"/>
      <c r="T27" s="1092"/>
      <c r="U27" s="1092"/>
      <c r="V27" s="1024"/>
    </row>
    <row r="28" spans="1:22" ht="21.75" customHeight="1" x14ac:dyDescent="0.3">
      <c r="V28" s="1286">
        <v>1</v>
      </c>
    </row>
    <row r="29" spans="1:22" ht="21.75" customHeight="1" x14ac:dyDescent="0.3">
      <c r="I29" s="1124"/>
      <c r="J29" s="169"/>
      <c r="U29" s="1022"/>
      <c r="V29" s="1022" t="s">
        <v>645</v>
      </c>
    </row>
    <row r="30" spans="1:22" ht="21.75" customHeight="1" x14ac:dyDescent="0.3">
      <c r="I30" s="1124"/>
      <c r="J30" s="169" t="s">
        <v>141</v>
      </c>
      <c r="U30" s="1022"/>
      <c r="V30" s="1023"/>
    </row>
    <row r="31" spans="1:22" ht="8.85" customHeight="1" x14ac:dyDescent="0.3"/>
    <row r="32" spans="1:22" s="3" customFormat="1" x14ac:dyDescent="0.3">
      <c r="A32" s="8" t="s">
        <v>0</v>
      </c>
      <c r="B32" s="4" t="s">
        <v>1</v>
      </c>
      <c r="C32" s="16" t="s">
        <v>2</v>
      </c>
      <c r="D32" s="4" t="s">
        <v>3</v>
      </c>
      <c r="E32" s="4" t="s">
        <v>17</v>
      </c>
      <c r="F32" s="26"/>
      <c r="G32" s="27"/>
      <c r="H32" s="167"/>
      <c r="I32" s="54"/>
      <c r="J32" s="54"/>
      <c r="K32" s="1265" t="s">
        <v>8</v>
      </c>
      <c r="L32" s="54"/>
      <c r="M32" s="54"/>
      <c r="N32" s="167"/>
      <c r="O32" s="54"/>
      <c r="P32" s="54"/>
      <c r="Q32" s="55"/>
      <c r="R32" s="12" t="s">
        <v>40</v>
      </c>
      <c r="S32" s="12" t="s">
        <v>12</v>
      </c>
      <c r="T32" s="1344" t="s">
        <v>10</v>
      </c>
      <c r="U32" s="1344"/>
      <c r="V32" s="1344"/>
    </row>
    <row r="33" spans="1:22" x14ac:dyDescent="0.3">
      <c r="A33" s="588"/>
      <c r="B33" s="10"/>
      <c r="C33" s="19"/>
      <c r="D33" s="10"/>
      <c r="E33" s="9" t="s">
        <v>16</v>
      </c>
      <c r="F33" s="1345" t="s">
        <v>4</v>
      </c>
      <c r="G33" s="1346"/>
      <c r="H33" s="1347"/>
      <c r="I33" s="1348" t="s">
        <v>5</v>
      </c>
      <c r="J33" s="1349"/>
      <c r="K33" s="1350"/>
      <c r="L33" s="1351" t="s">
        <v>6</v>
      </c>
      <c r="M33" s="1352"/>
      <c r="N33" s="1353"/>
      <c r="O33" s="1354" t="s">
        <v>7</v>
      </c>
      <c r="P33" s="1355"/>
      <c r="Q33" s="1356"/>
      <c r="R33" s="14" t="s">
        <v>39</v>
      </c>
      <c r="S33" s="14"/>
      <c r="T33" s="30" t="s">
        <v>4</v>
      </c>
      <c r="U33" s="30" t="s">
        <v>5</v>
      </c>
      <c r="V33" s="30" t="s">
        <v>6</v>
      </c>
    </row>
    <row r="34" spans="1:22" x14ac:dyDescent="0.3">
      <c r="A34" s="588"/>
      <c r="B34" s="10"/>
      <c r="C34" s="19"/>
      <c r="D34" s="10"/>
      <c r="E34" s="9"/>
      <c r="F34" s="35" t="s">
        <v>38</v>
      </c>
      <c r="G34" s="35" t="s">
        <v>38</v>
      </c>
      <c r="H34" s="170" t="s">
        <v>35</v>
      </c>
      <c r="I34" s="36" t="s">
        <v>38</v>
      </c>
      <c r="J34" s="36" t="s">
        <v>38</v>
      </c>
      <c r="K34" s="175" t="s">
        <v>35</v>
      </c>
      <c r="L34" s="36" t="s">
        <v>38</v>
      </c>
      <c r="M34" s="36" t="s">
        <v>38</v>
      </c>
      <c r="N34" s="190" t="s">
        <v>35</v>
      </c>
      <c r="O34" s="35" t="s">
        <v>38</v>
      </c>
      <c r="P34" s="35" t="s">
        <v>38</v>
      </c>
      <c r="Q34" s="749" t="s">
        <v>35</v>
      </c>
      <c r="R34" s="14" t="s">
        <v>11</v>
      </c>
      <c r="S34" s="14"/>
      <c r="T34" s="30"/>
      <c r="U34" s="30"/>
      <c r="V34" s="30"/>
    </row>
    <row r="35" spans="1:22" x14ac:dyDescent="0.3">
      <c r="A35" s="629"/>
      <c r="B35" s="6"/>
      <c r="C35" s="17"/>
      <c r="D35" s="6"/>
      <c r="E35" s="5"/>
      <c r="F35" s="35" t="s">
        <v>36</v>
      </c>
      <c r="G35" s="35" t="s">
        <v>37</v>
      </c>
      <c r="H35" s="170"/>
      <c r="I35" s="36" t="s">
        <v>36</v>
      </c>
      <c r="J35" s="36" t="s">
        <v>37</v>
      </c>
      <c r="K35" s="175"/>
      <c r="L35" s="36" t="s">
        <v>36</v>
      </c>
      <c r="M35" s="36" t="s">
        <v>37</v>
      </c>
      <c r="N35" s="190"/>
      <c r="O35" s="35" t="s">
        <v>36</v>
      </c>
      <c r="P35" s="35" t="s">
        <v>37</v>
      </c>
      <c r="Q35" s="34"/>
      <c r="R35" s="13"/>
      <c r="S35" s="13"/>
      <c r="T35" s="37"/>
      <c r="U35" s="37"/>
      <c r="V35" s="37"/>
    </row>
    <row r="36" spans="1:22" x14ac:dyDescent="0.3">
      <c r="A36" s="8">
        <v>1</v>
      </c>
      <c r="B36" s="623" t="s">
        <v>382</v>
      </c>
      <c r="C36" s="1002" t="s">
        <v>22</v>
      </c>
      <c r="D36" s="1003" t="s">
        <v>14</v>
      </c>
      <c r="E36" s="1004" t="s">
        <v>747</v>
      </c>
      <c r="F36" s="8">
        <v>387</v>
      </c>
      <c r="G36" s="8">
        <v>387</v>
      </c>
      <c r="H36" s="171">
        <f>G36/F36*100</f>
        <v>100</v>
      </c>
      <c r="I36" s="31">
        <v>390</v>
      </c>
      <c r="J36" s="31">
        <v>385</v>
      </c>
      <c r="K36" s="176">
        <f>J36/I36*100</f>
        <v>98.71794871794873</v>
      </c>
      <c r="L36" s="31">
        <v>431</v>
      </c>
      <c r="M36" s="31">
        <v>431</v>
      </c>
      <c r="N36" s="191">
        <f>M36/L36*100</f>
        <v>100</v>
      </c>
      <c r="O36" s="12"/>
      <c r="P36" s="12"/>
      <c r="Q36" s="12" t="s">
        <v>19</v>
      </c>
      <c r="R36" s="12" t="s">
        <v>21</v>
      </c>
      <c r="S36" s="750" t="s">
        <v>13</v>
      </c>
      <c r="T36" s="750">
        <v>99.52</v>
      </c>
      <c r="U36" s="751">
        <v>100</v>
      </c>
      <c r="V36" s="751">
        <v>100</v>
      </c>
    </row>
    <row r="37" spans="1:22" x14ac:dyDescent="0.3">
      <c r="A37" s="588"/>
      <c r="B37" s="624" t="s">
        <v>232</v>
      </c>
      <c r="C37" s="1005" t="s">
        <v>42</v>
      </c>
      <c r="D37" s="1006" t="s">
        <v>33</v>
      </c>
      <c r="E37" s="1007"/>
      <c r="F37" s="9"/>
      <c r="G37" s="9"/>
      <c r="H37" s="172"/>
      <c r="I37" s="30"/>
      <c r="J37" s="30"/>
      <c r="K37" s="177"/>
      <c r="L37" s="30"/>
      <c r="M37" s="30"/>
      <c r="N37" s="192"/>
      <c r="O37" s="14"/>
      <c r="P37" s="14"/>
      <c r="Q37" s="14" t="s">
        <v>20</v>
      </c>
      <c r="R37" s="14"/>
      <c r="S37" s="752" t="s">
        <v>41</v>
      </c>
      <c r="T37" s="753"/>
      <c r="U37" s="753"/>
      <c r="V37" s="753"/>
    </row>
    <row r="38" spans="1:22" x14ac:dyDescent="0.3">
      <c r="A38" s="588"/>
      <c r="B38" s="10"/>
      <c r="C38" s="20" t="s">
        <v>32</v>
      </c>
      <c r="D38" s="1006" t="s">
        <v>34</v>
      </c>
      <c r="E38" s="21" t="s">
        <v>23</v>
      </c>
      <c r="F38" s="38">
        <v>15808</v>
      </c>
      <c r="G38" s="38">
        <v>14658</v>
      </c>
      <c r="H38" s="173">
        <f>G38/F38*100</f>
        <v>92.725202429149803</v>
      </c>
      <c r="I38" s="38">
        <v>15947</v>
      </c>
      <c r="J38" s="38">
        <v>14695</v>
      </c>
      <c r="K38" s="178">
        <f>J38/I38*100</f>
        <v>92.1489935411049</v>
      </c>
      <c r="L38" s="38"/>
      <c r="M38" s="38"/>
      <c r="N38" s="193"/>
      <c r="O38" s="39"/>
      <c r="P38" s="39"/>
      <c r="Q38" s="22" t="s">
        <v>19</v>
      </c>
      <c r="R38" s="22"/>
      <c r="S38" s="22"/>
      <c r="T38" s="32"/>
      <c r="U38" s="32"/>
      <c r="V38" s="32"/>
    </row>
    <row r="39" spans="1:22" x14ac:dyDescent="0.3">
      <c r="A39" s="588"/>
      <c r="B39" s="10"/>
      <c r="C39" s="19" t="s">
        <v>31</v>
      </c>
      <c r="D39" s="1006" t="s">
        <v>24</v>
      </c>
      <c r="E39" s="9"/>
      <c r="F39" s="9"/>
      <c r="G39" s="9"/>
      <c r="H39" s="172"/>
      <c r="I39" s="30"/>
      <c r="J39" s="30"/>
      <c r="K39" s="177"/>
      <c r="L39" s="30"/>
      <c r="M39" s="30"/>
      <c r="N39" s="192"/>
      <c r="O39" s="14"/>
      <c r="P39" s="14"/>
      <c r="Q39" s="25" t="s">
        <v>20</v>
      </c>
      <c r="R39" s="14"/>
      <c r="S39" s="14"/>
      <c r="T39" s="30"/>
      <c r="U39" s="30"/>
      <c r="V39" s="30"/>
    </row>
    <row r="40" spans="1:22" x14ac:dyDescent="0.3">
      <c r="A40" s="8">
        <v>2</v>
      </c>
      <c r="B40" s="623" t="s">
        <v>382</v>
      </c>
      <c r="C40" s="18" t="s">
        <v>25</v>
      </c>
      <c r="D40" s="7" t="s">
        <v>14</v>
      </c>
      <c r="E40" s="8" t="s">
        <v>15</v>
      </c>
      <c r="F40" s="8">
        <v>91</v>
      </c>
      <c r="G40" s="8">
        <v>91</v>
      </c>
      <c r="H40" s="171">
        <f>G40/F40*100</f>
        <v>100</v>
      </c>
      <c r="I40" s="31">
        <v>86</v>
      </c>
      <c r="J40" s="31">
        <v>86</v>
      </c>
      <c r="K40" s="176">
        <f>J40/I40*100</f>
        <v>100</v>
      </c>
      <c r="L40" s="31">
        <v>90</v>
      </c>
      <c r="M40" s="31">
        <v>90</v>
      </c>
      <c r="N40" s="191">
        <f>M40/L40*100</f>
        <v>100</v>
      </c>
      <c r="O40" s="12"/>
      <c r="P40" s="12"/>
      <c r="Q40" s="12" t="s">
        <v>19</v>
      </c>
      <c r="R40" s="12" t="s">
        <v>21</v>
      </c>
      <c r="S40" s="12"/>
      <c r="T40" s="31"/>
      <c r="U40" s="31"/>
      <c r="V40" s="31"/>
    </row>
    <row r="41" spans="1:22" x14ac:dyDescent="0.3">
      <c r="A41" s="588"/>
      <c r="B41" s="624" t="s">
        <v>232</v>
      </c>
      <c r="C41" s="23"/>
      <c r="D41" s="10" t="s">
        <v>33</v>
      </c>
      <c r="E41" s="24"/>
      <c r="F41" s="24"/>
      <c r="G41" s="24"/>
      <c r="H41" s="174"/>
      <c r="I41" s="33"/>
      <c r="J41" s="33"/>
      <c r="K41" s="179"/>
      <c r="L41" s="33"/>
      <c r="M41" s="33"/>
      <c r="N41" s="194"/>
      <c r="O41" s="25"/>
      <c r="P41" s="25"/>
      <c r="Q41" s="25" t="s">
        <v>20</v>
      </c>
      <c r="R41" s="25"/>
      <c r="S41" s="25"/>
      <c r="T41" s="33"/>
      <c r="U41" s="33"/>
      <c r="V41" s="33"/>
    </row>
    <row r="42" spans="1:22" x14ac:dyDescent="0.3">
      <c r="A42" s="588"/>
      <c r="B42" s="10"/>
      <c r="C42" s="20" t="s">
        <v>26</v>
      </c>
      <c r="D42" s="10" t="s">
        <v>24</v>
      </c>
      <c r="E42" s="21" t="s">
        <v>15</v>
      </c>
      <c r="F42" s="21">
        <v>126</v>
      </c>
      <c r="G42" s="21">
        <v>126</v>
      </c>
      <c r="H42" s="173">
        <f>G42/F42*100</f>
        <v>100</v>
      </c>
      <c r="I42" s="32">
        <v>123</v>
      </c>
      <c r="J42" s="32">
        <v>123</v>
      </c>
      <c r="K42" s="178">
        <f>J42/I42*100</f>
        <v>100</v>
      </c>
      <c r="L42" s="32">
        <v>123</v>
      </c>
      <c r="M42" s="32">
        <v>123</v>
      </c>
      <c r="N42" s="193">
        <f>M42/L42*100</f>
        <v>100</v>
      </c>
      <c r="O42" s="22"/>
      <c r="P42" s="22"/>
      <c r="Q42" s="22" t="s">
        <v>19</v>
      </c>
      <c r="R42" s="22" t="s">
        <v>21</v>
      </c>
      <c r="S42" s="22"/>
      <c r="T42" s="32"/>
      <c r="U42" s="32"/>
      <c r="V42" s="32"/>
    </row>
    <row r="43" spans="1:22" x14ac:dyDescent="0.3">
      <c r="A43" s="588"/>
      <c r="B43" s="10"/>
      <c r="C43" s="23"/>
      <c r="D43" s="10"/>
      <c r="E43" s="24"/>
      <c r="F43" s="24"/>
      <c r="G43" s="24"/>
      <c r="H43" s="174"/>
      <c r="I43" s="33"/>
      <c r="J43" s="33"/>
      <c r="K43" s="179"/>
      <c r="L43" s="33"/>
      <c r="M43" s="33"/>
      <c r="N43" s="194"/>
      <c r="O43" s="25"/>
      <c r="P43" s="25"/>
      <c r="Q43" s="25" t="s">
        <v>20</v>
      </c>
      <c r="R43" s="25"/>
      <c r="S43" s="25"/>
      <c r="T43" s="33"/>
      <c r="U43" s="33"/>
      <c r="V43" s="33"/>
    </row>
    <row r="44" spans="1:22" x14ac:dyDescent="0.3">
      <c r="A44" s="588"/>
      <c r="B44" s="10"/>
      <c r="C44" s="20" t="s">
        <v>27</v>
      </c>
      <c r="D44" s="10"/>
      <c r="E44" s="21" t="s">
        <v>15</v>
      </c>
      <c r="F44" s="21">
        <v>73</v>
      </c>
      <c r="G44" s="21">
        <v>73</v>
      </c>
      <c r="H44" s="173">
        <f>G44/F44*100</f>
        <v>100</v>
      </c>
      <c r="I44" s="32">
        <v>85</v>
      </c>
      <c r="J44" s="32">
        <v>85</v>
      </c>
      <c r="K44" s="178">
        <f>J44/I44*100</f>
        <v>100</v>
      </c>
      <c r="L44" s="32">
        <v>65</v>
      </c>
      <c r="M44" s="32">
        <v>65</v>
      </c>
      <c r="N44" s="193">
        <f>M44/L44*100</f>
        <v>100</v>
      </c>
      <c r="O44" s="22"/>
      <c r="P44" s="22"/>
      <c r="Q44" s="22" t="s">
        <v>19</v>
      </c>
      <c r="R44" s="22" t="s">
        <v>21</v>
      </c>
      <c r="S44" s="22"/>
      <c r="T44" s="32"/>
      <c r="U44" s="32"/>
      <c r="V44" s="32"/>
    </row>
    <row r="45" spans="1:22" x14ac:dyDescent="0.3">
      <c r="A45" s="588"/>
      <c r="B45" s="10"/>
      <c r="C45" s="23"/>
      <c r="D45" s="10"/>
      <c r="E45" s="24"/>
      <c r="F45" s="24"/>
      <c r="G45" s="24"/>
      <c r="H45" s="174"/>
      <c r="I45" s="33"/>
      <c r="J45" s="33"/>
      <c r="K45" s="179"/>
      <c r="L45" s="33"/>
      <c r="M45" s="33"/>
      <c r="N45" s="194"/>
      <c r="O45" s="25"/>
      <c r="P45" s="25"/>
      <c r="Q45" s="25" t="s">
        <v>20</v>
      </c>
      <c r="R45" s="25"/>
      <c r="S45" s="25"/>
      <c r="T45" s="33"/>
      <c r="U45" s="33"/>
      <c r="V45" s="33"/>
    </row>
    <row r="46" spans="1:22" x14ac:dyDescent="0.3">
      <c r="A46" s="588"/>
      <c r="B46" s="10"/>
      <c r="C46" s="20" t="s">
        <v>28</v>
      </c>
      <c r="D46" s="10"/>
      <c r="E46" s="21" t="s">
        <v>15</v>
      </c>
      <c r="F46" s="21">
        <v>117</v>
      </c>
      <c r="G46" s="21">
        <v>117</v>
      </c>
      <c r="H46" s="173">
        <f>G46/F46*100</f>
        <v>100</v>
      </c>
      <c r="I46" s="32">
        <v>101</v>
      </c>
      <c r="J46" s="32">
        <v>101</v>
      </c>
      <c r="K46" s="178">
        <f>J46/I46*100</f>
        <v>100</v>
      </c>
      <c r="L46" s="32">
        <v>93</v>
      </c>
      <c r="M46" s="32">
        <v>92</v>
      </c>
      <c r="N46" s="193">
        <f>M46/L46*100</f>
        <v>98.924731182795696</v>
      </c>
      <c r="O46" s="22"/>
      <c r="P46" s="22"/>
      <c r="Q46" s="22" t="s">
        <v>19</v>
      </c>
      <c r="R46" s="22" t="s">
        <v>46</v>
      </c>
      <c r="S46" s="22"/>
      <c r="T46" s="32"/>
      <c r="U46" s="32"/>
      <c r="V46" s="32"/>
    </row>
    <row r="47" spans="1:22" x14ac:dyDescent="0.3">
      <c r="A47" s="588"/>
      <c r="B47" s="10"/>
      <c r="C47" s="23"/>
      <c r="D47" s="10"/>
      <c r="E47" s="24"/>
      <c r="F47" s="24"/>
      <c r="G47" s="24"/>
      <c r="H47" s="174"/>
      <c r="I47" s="33"/>
      <c r="J47" s="33"/>
      <c r="K47" s="179"/>
      <c r="L47" s="33"/>
      <c r="M47" s="33"/>
      <c r="N47" s="194"/>
      <c r="O47" s="25"/>
      <c r="P47" s="25"/>
      <c r="Q47" s="25" t="s">
        <v>20</v>
      </c>
      <c r="R47" s="25"/>
      <c r="S47" s="25"/>
      <c r="T47" s="33"/>
      <c r="U47" s="33"/>
      <c r="V47" s="33"/>
    </row>
    <row r="48" spans="1:22" x14ac:dyDescent="0.3">
      <c r="A48" s="588"/>
      <c r="B48" s="10"/>
      <c r="C48" s="20" t="s">
        <v>29</v>
      </c>
      <c r="D48" s="10"/>
      <c r="E48" s="21" t="s">
        <v>15</v>
      </c>
      <c r="F48" s="21">
        <v>480</v>
      </c>
      <c r="G48" s="21">
        <v>480</v>
      </c>
      <c r="H48" s="173">
        <f>G48/F48*100</f>
        <v>100</v>
      </c>
      <c r="I48" s="32">
        <v>390</v>
      </c>
      <c r="J48" s="32">
        <v>390</v>
      </c>
      <c r="K48" s="178">
        <f>J48/I48*100</f>
        <v>100</v>
      </c>
      <c r="L48" s="32">
        <v>416</v>
      </c>
      <c r="M48" s="32">
        <v>416</v>
      </c>
      <c r="N48" s="193">
        <f>M48/L48*100</f>
        <v>100</v>
      </c>
      <c r="O48" s="22"/>
      <c r="P48" s="22"/>
      <c r="Q48" s="22" t="s">
        <v>19</v>
      </c>
      <c r="R48" s="22" t="s">
        <v>21</v>
      </c>
      <c r="S48" s="22"/>
      <c r="T48" s="32"/>
      <c r="U48" s="32"/>
      <c r="V48" s="32"/>
    </row>
    <row r="49" spans="1:22" x14ac:dyDescent="0.3">
      <c r="A49" s="588"/>
      <c r="B49" s="10"/>
      <c r="C49" s="23"/>
      <c r="D49" s="10"/>
      <c r="E49" s="24"/>
      <c r="F49" s="24"/>
      <c r="G49" s="24"/>
      <c r="H49" s="174"/>
      <c r="I49" s="33"/>
      <c r="J49" s="33"/>
      <c r="K49" s="179"/>
      <c r="L49" s="33"/>
      <c r="M49" s="33"/>
      <c r="N49" s="194"/>
      <c r="O49" s="25"/>
      <c r="P49" s="25"/>
      <c r="Q49" s="25" t="s">
        <v>20</v>
      </c>
      <c r="R49" s="25"/>
      <c r="S49" s="25"/>
      <c r="T49" s="33"/>
      <c r="U49" s="33"/>
      <c r="V49" s="33"/>
    </row>
    <row r="50" spans="1:22" x14ac:dyDescent="0.3">
      <c r="A50" s="588"/>
      <c r="B50" s="10"/>
      <c r="C50" s="20" t="s">
        <v>30</v>
      </c>
      <c r="D50" s="10"/>
      <c r="E50" s="21" t="s">
        <v>15</v>
      </c>
      <c r="F50" s="21">
        <v>420</v>
      </c>
      <c r="G50" s="21">
        <v>420</v>
      </c>
      <c r="H50" s="173">
        <f>G50/F50*100</f>
        <v>100</v>
      </c>
      <c r="I50" s="32">
        <v>765</v>
      </c>
      <c r="J50" s="32">
        <v>765</v>
      </c>
      <c r="K50" s="178">
        <f>J50/I50*100</f>
        <v>100</v>
      </c>
      <c r="L50" s="32">
        <v>792</v>
      </c>
      <c r="M50" s="32">
        <v>792</v>
      </c>
      <c r="N50" s="193">
        <f>M50/L50*100</f>
        <v>100</v>
      </c>
      <c r="O50" s="22"/>
      <c r="P50" s="22"/>
      <c r="Q50" s="22" t="s">
        <v>19</v>
      </c>
      <c r="R50" s="22" t="s">
        <v>21</v>
      </c>
      <c r="S50" s="22"/>
      <c r="T50" s="32"/>
      <c r="U50" s="32"/>
      <c r="V50" s="32"/>
    </row>
    <row r="51" spans="1:22" x14ac:dyDescent="0.3">
      <c r="A51" s="588"/>
      <c r="B51" s="10"/>
      <c r="C51" s="23"/>
      <c r="D51" s="10"/>
      <c r="E51" s="24"/>
      <c r="F51" s="24"/>
      <c r="G51" s="24"/>
      <c r="H51" s="174"/>
      <c r="I51" s="33"/>
      <c r="J51" s="33"/>
      <c r="K51" s="179"/>
      <c r="L51" s="33"/>
      <c r="M51" s="33"/>
      <c r="N51" s="194"/>
      <c r="O51" s="25"/>
      <c r="P51" s="25"/>
      <c r="Q51" s="25" t="s">
        <v>20</v>
      </c>
      <c r="R51" s="25"/>
      <c r="S51" s="25"/>
      <c r="T51" s="33"/>
      <c r="U51" s="33"/>
      <c r="V51" s="33"/>
    </row>
    <row r="52" spans="1:22" x14ac:dyDescent="0.3">
      <c r="A52" s="588"/>
      <c r="B52" s="10"/>
      <c r="C52" s="20" t="s">
        <v>44</v>
      </c>
      <c r="D52" s="10"/>
      <c r="E52" s="21" t="s">
        <v>45</v>
      </c>
      <c r="F52" s="21">
        <v>114</v>
      </c>
      <c r="G52" s="21">
        <v>114</v>
      </c>
      <c r="H52" s="173">
        <f>G52/F52*100</f>
        <v>100</v>
      </c>
      <c r="I52" s="32">
        <v>58</v>
      </c>
      <c r="J52" s="32">
        <v>58</v>
      </c>
      <c r="K52" s="178">
        <f>J52/I52*100</f>
        <v>100</v>
      </c>
      <c r="L52" s="32">
        <v>49</v>
      </c>
      <c r="M52" s="32">
        <v>49</v>
      </c>
      <c r="N52" s="193">
        <f>M52/L52*100</f>
        <v>100</v>
      </c>
      <c r="O52" s="22"/>
      <c r="P52" s="22"/>
      <c r="Q52" s="22" t="s">
        <v>19</v>
      </c>
      <c r="R52" s="22" t="s">
        <v>21</v>
      </c>
      <c r="S52" s="22"/>
      <c r="T52" s="32"/>
      <c r="U52" s="32"/>
      <c r="V52" s="32"/>
    </row>
    <row r="53" spans="1:22" x14ac:dyDescent="0.3">
      <c r="A53" s="588"/>
      <c r="B53" s="10"/>
      <c r="C53" s="19" t="s">
        <v>43</v>
      </c>
      <c r="D53" s="10"/>
      <c r="E53" s="9"/>
      <c r="F53" s="9"/>
      <c r="G53" s="9"/>
      <c r="H53" s="172"/>
      <c r="I53" s="30"/>
      <c r="J53" s="30"/>
      <c r="K53" s="177"/>
      <c r="L53" s="30"/>
      <c r="M53" s="30"/>
      <c r="N53" s="192"/>
      <c r="O53" s="14"/>
      <c r="P53" s="14"/>
      <c r="Q53" s="14" t="s">
        <v>20</v>
      </c>
      <c r="R53" s="14"/>
      <c r="S53" s="14"/>
      <c r="T53" s="30"/>
      <c r="U53" s="30"/>
      <c r="V53" s="30"/>
    </row>
    <row r="54" spans="1:22" x14ac:dyDescent="0.3">
      <c r="A54" s="588"/>
      <c r="B54" s="10"/>
      <c r="C54" s="18" t="s">
        <v>413</v>
      </c>
      <c r="D54" s="7" t="s">
        <v>48</v>
      </c>
      <c r="E54" s="8" t="s">
        <v>51</v>
      </c>
      <c r="F54" s="185"/>
      <c r="G54" s="200" t="s">
        <v>53</v>
      </c>
      <c r="H54" s="186"/>
      <c r="I54" s="180"/>
      <c r="J54" s="201" t="s">
        <v>53</v>
      </c>
      <c r="K54" s="181"/>
      <c r="L54" s="197"/>
      <c r="M54" s="202" t="s">
        <v>53</v>
      </c>
      <c r="N54" s="195"/>
      <c r="O54" s="41"/>
      <c r="P54" s="42" t="s">
        <v>18</v>
      </c>
      <c r="Q54" s="40"/>
      <c r="R54" s="12" t="s">
        <v>21</v>
      </c>
      <c r="S54" s="12"/>
      <c r="T54" s="31"/>
      <c r="U54" s="31"/>
      <c r="V54" s="31"/>
    </row>
    <row r="55" spans="1:22" x14ac:dyDescent="0.3">
      <c r="A55" s="629"/>
      <c r="B55" s="6"/>
      <c r="C55" s="17" t="s">
        <v>47</v>
      </c>
      <c r="D55" s="6" t="s">
        <v>49</v>
      </c>
      <c r="E55" s="5" t="s">
        <v>52</v>
      </c>
      <c r="F55" s="187"/>
      <c r="G55" s="188">
        <v>4.2699999999999996</v>
      </c>
      <c r="H55" s="189"/>
      <c r="I55" s="182"/>
      <c r="J55" s="183">
        <v>4.47</v>
      </c>
      <c r="K55" s="184"/>
      <c r="L55" s="198"/>
      <c r="M55" s="199">
        <v>4.3600000000000003</v>
      </c>
      <c r="N55" s="196"/>
      <c r="O55" s="45"/>
      <c r="P55" s="46"/>
      <c r="Q55" s="47"/>
      <c r="R55" s="13"/>
      <c r="S55" s="13"/>
      <c r="T55" s="37"/>
      <c r="U55" s="37"/>
      <c r="V55" s="37"/>
    </row>
    <row r="60" spans="1:22" x14ac:dyDescent="0.3">
      <c r="V60" s="1286">
        <v>2</v>
      </c>
    </row>
    <row r="61" spans="1:22" ht="21" x14ac:dyDescent="0.3">
      <c r="A61" s="627"/>
      <c r="I61" s="1"/>
      <c r="K61" s="169"/>
      <c r="U61" s="1022"/>
      <c r="V61" s="1022" t="s">
        <v>646</v>
      </c>
    </row>
    <row r="62" spans="1:22" ht="22.7" customHeight="1" x14ac:dyDescent="0.3">
      <c r="K62" s="169" t="s">
        <v>141</v>
      </c>
    </row>
    <row r="63" spans="1:22" ht="8.85" customHeight="1" x14ac:dyDescent="0.3"/>
    <row r="64" spans="1:22" s="3" customFormat="1" x14ac:dyDescent="0.3">
      <c r="A64" s="8" t="s">
        <v>0</v>
      </c>
      <c r="B64" s="4" t="s">
        <v>1</v>
      </c>
      <c r="C64" s="16" t="s">
        <v>2</v>
      </c>
      <c r="D64" s="4" t="s">
        <v>3</v>
      </c>
      <c r="E64" s="4" t="s">
        <v>17</v>
      </c>
      <c r="F64" s="26"/>
      <c r="G64" s="27"/>
      <c r="H64" s="167"/>
      <c r="I64" s="54"/>
      <c r="J64" s="54"/>
      <c r="K64" s="1265" t="s">
        <v>8</v>
      </c>
      <c r="L64" s="54"/>
      <c r="M64" s="54"/>
      <c r="N64" s="167"/>
      <c r="O64" s="54"/>
      <c r="P64" s="54"/>
      <c r="Q64" s="55"/>
      <c r="R64" s="12" t="s">
        <v>40</v>
      </c>
      <c r="S64" s="12" t="s">
        <v>12</v>
      </c>
      <c r="T64" s="1344" t="s">
        <v>10</v>
      </c>
      <c r="U64" s="1344"/>
      <c r="V64" s="1344"/>
    </row>
    <row r="65" spans="1:22" x14ac:dyDescent="0.3">
      <c r="A65" s="588"/>
      <c r="B65" s="10"/>
      <c r="C65" s="19"/>
      <c r="D65" s="10"/>
      <c r="E65" s="9" t="s">
        <v>16</v>
      </c>
      <c r="F65" s="1332" t="s">
        <v>4</v>
      </c>
      <c r="G65" s="1333"/>
      <c r="H65" s="1334"/>
      <c r="I65" s="1335" t="s">
        <v>5</v>
      </c>
      <c r="J65" s="1336"/>
      <c r="K65" s="1337"/>
      <c r="L65" s="1338" t="s">
        <v>6</v>
      </c>
      <c r="M65" s="1339"/>
      <c r="N65" s="1340"/>
      <c r="O65" s="1341" t="s">
        <v>7</v>
      </c>
      <c r="P65" s="1342"/>
      <c r="Q65" s="1343"/>
      <c r="R65" s="14" t="s">
        <v>39</v>
      </c>
      <c r="S65" s="14"/>
      <c r="T65" s="30" t="s">
        <v>4</v>
      </c>
      <c r="U65" s="30" t="s">
        <v>5</v>
      </c>
      <c r="V65" s="30" t="s">
        <v>6</v>
      </c>
    </row>
    <row r="66" spans="1:22" x14ac:dyDescent="0.3">
      <c r="A66" s="588"/>
      <c r="B66" s="10"/>
      <c r="C66" s="19"/>
      <c r="D66" s="10"/>
      <c r="E66" s="9"/>
      <c r="F66" s="221"/>
      <c r="G66" s="222"/>
      <c r="H66" s="223"/>
      <c r="I66" s="212"/>
      <c r="J66" s="213"/>
      <c r="K66" s="214"/>
      <c r="L66" s="203"/>
      <c r="M66" s="204"/>
      <c r="N66" s="205"/>
      <c r="O66" s="48"/>
      <c r="P66" s="49"/>
      <c r="Q66" s="50"/>
      <c r="R66" s="14" t="s">
        <v>11</v>
      </c>
      <c r="S66" s="14"/>
      <c r="T66" s="30"/>
      <c r="U66" s="30"/>
      <c r="V66" s="30"/>
    </row>
    <row r="67" spans="1:22" x14ac:dyDescent="0.3">
      <c r="A67" s="8">
        <v>3</v>
      </c>
      <c r="B67" s="623" t="s">
        <v>54</v>
      </c>
      <c r="C67" s="18" t="s">
        <v>59</v>
      </c>
      <c r="D67" s="7" t="s">
        <v>48</v>
      </c>
      <c r="E67" s="8" t="s">
        <v>51</v>
      </c>
      <c r="F67" s="224"/>
      <c r="G67" s="200" t="s">
        <v>53</v>
      </c>
      <c r="H67" s="186"/>
      <c r="I67" s="231"/>
      <c r="J67" s="201" t="s">
        <v>53</v>
      </c>
      <c r="K67" s="181"/>
      <c r="L67" s="232"/>
      <c r="M67" s="202" t="s">
        <v>53</v>
      </c>
      <c r="N67" s="195"/>
      <c r="O67" s="233"/>
      <c r="P67" s="234" t="s">
        <v>53</v>
      </c>
      <c r="Q67" s="168"/>
      <c r="R67" s="12" t="s">
        <v>21</v>
      </c>
      <c r="S67" s="12"/>
      <c r="T67" s="31"/>
      <c r="U67" s="31"/>
      <c r="V67" s="31"/>
    </row>
    <row r="68" spans="1:22" x14ac:dyDescent="0.3">
      <c r="A68" s="588"/>
      <c r="B68" s="624" t="s">
        <v>57</v>
      </c>
      <c r="C68" s="19" t="s">
        <v>61</v>
      </c>
      <c r="D68" s="10" t="s">
        <v>49</v>
      </c>
      <c r="E68" s="9" t="s">
        <v>52</v>
      </c>
      <c r="F68" s="225"/>
      <c r="G68" s="226">
        <v>4.43</v>
      </c>
      <c r="H68" s="227"/>
      <c r="I68" s="215"/>
      <c r="J68" s="216">
        <v>4.29</v>
      </c>
      <c r="K68" s="217"/>
      <c r="L68" s="206"/>
      <c r="M68" s="207">
        <v>4.2</v>
      </c>
      <c r="N68" s="208"/>
      <c r="O68" s="52"/>
      <c r="P68" s="53">
        <v>4.2699999999999996</v>
      </c>
      <c r="Q68" s="51"/>
      <c r="R68" s="14"/>
      <c r="S68" s="34"/>
      <c r="T68" s="30"/>
      <c r="U68" s="30"/>
      <c r="V68" s="30"/>
    </row>
    <row r="69" spans="1:22" x14ac:dyDescent="0.3">
      <c r="A69" s="629"/>
      <c r="B69" s="626" t="s">
        <v>58</v>
      </c>
      <c r="C69" s="17" t="s">
        <v>60</v>
      </c>
      <c r="D69" s="6"/>
      <c r="E69" s="5"/>
      <c r="F69" s="228"/>
      <c r="G69" s="229"/>
      <c r="H69" s="230"/>
      <c r="I69" s="218"/>
      <c r="J69" s="219"/>
      <c r="K69" s="220"/>
      <c r="L69" s="209"/>
      <c r="M69" s="210"/>
      <c r="N69" s="211"/>
      <c r="O69" s="43"/>
      <c r="P69" s="44"/>
      <c r="Q69" s="28"/>
      <c r="R69" s="13"/>
      <c r="S69" s="13"/>
      <c r="T69" s="37"/>
      <c r="U69" s="37"/>
      <c r="V69" s="37"/>
    </row>
    <row r="70" spans="1:22" x14ac:dyDescent="0.3">
      <c r="A70" s="8">
        <v>4</v>
      </c>
      <c r="B70" s="623" t="s">
        <v>63</v>
      </c>
      <c r="C70" s="18" t="s">
        <v>59</v>
      </c>
      <c r="D70" s="7" t="s">
        <v>48</v>
      </c>
      <c r="E70" s="8" t="s">
        <v>51</v>
      </c>
      <c r="F70" s="224"/>
      <c r="G70" s="200" t="s">
        <v>53</v>
      </c>
      <c r="H70" s="186"/>
      <c r="I70" s="231"/>
      <c r="J70" s="201" t="s">
        <v>53</v>
      </c>
      <c r="K70" s="181"/>
      <c r="L70" s="232"/>
      <c r="M70" s="202" t="s">
        <v>53</v>
      </c>
      <c r="N70" s="195"/>
      <c r="O70" s="233"/>
      <c r="P70" s="234" t="s">
        <v>53</v>
      </c>
      <c r="Q70" s="168"/>
      <c r="R70" s="12" t="s">
        <v>21</v>
      </c>
      <c r="S70" s="12"/>
      <c r="T70" s="31"/>
      <c r="U70" s="31"/>
      <c r="V70" s="31"/>
    </row>
    <row r="71" spans="1:22" x14ac:dyDescent="0.3">
      <c r="A71" s="588"/>
      <c r="B71" s="624" t="s">
        <v>62</v>
      </c>
      <c r="C71" s="19" t="s">
        <v>61</v>
      </c>
      <c r="D71" s="10" t="s">
        <v>49</v>
      </c>
      <c r="E71" s="9" t="s">
        <v>52</v>
      </c>
      <c r="F71" s="225"/>
      <c r="G71" s="226">
        <v>4.22</v>
      </c>
      <c r="H71" s="227"/>
      <c r="I71" s="215"/>
      <c r="J71" s="216">
        <v>4.3099999999999996</v>
      </c>
      <c r="K71" s="217"/>
      <c r="L71" s="206"/>
      <c r="M71" s="207">
        <v>4.32</v>
      </c>
      <c r="N71" s="208"/>
      <c r="O71" s="52"/>
      <c r="P71" s="53">
        <v>4.37</v>
      </c>
      <c r="Q71" s="51"/>
      <c r="R71" s="14"/>
      <c r="S71" s="34"/>
      <c r="T71" s="30"/>
      <c r="U71" s="30"/>
      <c r="V71" s="30"/>
    </row>
    <row r="72" spans="1:22" x14ac:dyDescent="0.3">
      <c r="A72" s="629"/>
      <c r="B72" s="6"/>
      <c r="C72" s="17" t="s">
        <v>60</v>
      </c>
      <c r="D72" s="6"/>
      <c r="E72" s="5"/>
      <c r="F72" s="228"/>
      <c r="G72" s="229"/>
      <c r="H72" s="230"/>
      <c r="I72" s="218"/>
      <c r="J72" s="219"/>
      <c r="K72" s="220"/>
      <c r="L72" s="209"/>
      <c r="M72" s="210"/>
      <c r="N72" s="211"/>
      <c r="O72" s="43"/>
      <c r="P72" s="44"/>
      <c r="Q72" s="28"/>
      <c r="R72" s="13"/>
      <c r="S72" s="13"/>
      <c r="T72" s="37"/>
      <c r="U72" s="37"/>
      <c r="V72" s="37"/>
    </row>
    <row r="73" spans="1:22" x14ac:dyDescent="0.3">
      <c r="A73" s="8">
        <v>5</v>
      </c>
      <c r="B73" s="623" t="s">
        <v>63</v>
      </c>
      <c r="C73" s="18" t="s">
        <v>59</v>
      </c>
      <c r="D73" s="7" t="s">
        <v>48</v>
      </c>
      <c r="E73" s="8" t="s">
        <v>51</v>
      </c>
      <c r="F73" s="224"/>
      <c r="G73" s="1019" t="s">
        <v>128</v>
      </c>
      <c r="H73" s="186"/>
      <c r="I73" s="231"/>
      <c r="J73" s="1020" t="s">
        <v>128</v>
      </c>
      <c r="K73" s="181"/>
      <c r="L73" s="232"/>
      <c r="M73" s="202" t="s">
        <v>65</v>
      </c>
      <c r="N73" s="195"/>
      <c r="O73" s="233"/>
      <c r="P73" s="234"/>
      <c r="Q73" s="168"/>
      <c r="R73" s="12" t="s">
        <v>21</v>
      </c>
      <c r="S73" s="12"/>
      <c r="T73" s="31"/>
      <c r="U73" s="31"/>
      <c r="V73" s="31"/>
    </row>
    <row r="74" spans="1:22" x14ac:dyDescent="0.3">
      <c r="A74" s="588"/>
      <c r="B74" s="624" t="s">
        <v>64</v>
      </c>
      <c r="C74" s="19" t="s">
        <v>61</v>
      </c>
      <c r="D74" s="10" t="s">
        <v>49</v>
      </c>
      <c r="E74" s="9" t="s">
        <v>52</v>
      </c>
      <c r="F74" s="225"/>
      <c r="G74" s="226"/>
      <c r="H74" s="227"/>
      <c r="I74" s="215"/>
      <c r="J74" s="216"/>
      <c r="K74" s="217"/>
      <c r="L74" s="206"/>
      <c r="M74" s="207">
        <v>4.5999999999999996</v>
      </c>
      <c r="N74" s="208"/>
      <c r="O74" s="52"/>
      <c r="P74" s="53"/>
      <c r="Q74" s="51"/>
      <c r="R74" s="14"/>
      <c r="S74" s="34"/>
      <c r="T74" s="30"/>
      <c r="U74" s="30"/>
      <c r="V74" s="30"/>
    </row>
    <row r="75" spans="1:22" x14ac:dyDescent="0.3">
      <c r="A75" s="629"/>
      <c r="B75" s="626"/>
      <c r="C75" s="17" t="s">
        <v>60</v>
      </c>
      <c r="D75" s="6"/>
      <c r="E75" s="5"/>
      <c r="F75" s="228"/>
      <c r="G75" s="229"/>
      <c r="H75" s="230"/>
      <c r="I75" s="218"/>
      <c r="J75" s="219"/>
      <c r="K75" s="220"/>
      <c r="L75" s="209"/>
      <c r="M75" s="210"/>
      <c r="N75" s="211"/>
      <c r="O75" s="43"/>
      <c r="P75" s="44"/>
      <c r="Q75" s="28"/>
      <c r="R75" s="13"/>
      <c r="S75" s="13"/>
      <c r="T75" s="37"/>
      <c r="U75" s="37"/>
      <c r="V75" s="37"/>
    </row>
    <row r="76" spans="1:22" x14ac:dyDescent="0.3">
      <c r="A76" s="8">
        <v>6</v>
      </c>
      <c r="B76" s="623" t="s">
        <v>68</v>
      </c>
      <c r="C76" s="18" t="s">
        <v>66</v>
      </c>
      <c r="D76" s="7" t="s">
        <v>38</v>
      </c>
      <c r="E76" s="8" t="s">
        <v>503</v>
      </c>
      <c r="F76" s="990"/>
      <c r="G76" s="991">
        <v>7</v>
      </c>
      <c r="H76" s="992"/>
      <c r="I76" s="993"/>
      <c r="J76" s="994">
        <v>7</v>
      </c>
      <c r="K76" s="995"/>
      <c r="L76" s="996"/>
      <c r="M76" s="997">
        <v>11</v>
      </c>
      <c r="N76" s="998"/>
      <c r="O76" s="233"/>
      <c r="P76" s="235"/>
      <c r="Q76" s="168"/>
      <c r="R76" s="12" t="s">
        <v>21</v>
      </c>
      <c r="S76" s="12"/>
      <c r="T76" s="31"/>
      <c r="U76" s="31"/>
      <c r="V76" s="31"/>
    </row>
    <row r="77" spans="1:22" x14ac:dyDescent="0.3">
      <c r="A77" s="588"/>
      <c r="B77" s="624" t="s">
        <v>424</v>
      </c>
      <c r="C77" s="19"/>
      <c r="D77" s="10" t="s">
        <v>66</v>
      </c>
      <c r="E77" s="9"/>
      <c r="F77" s="225"/>
      <c r="G77" s="226"/>
      <c r="H77" s="227"/>
      <c r="I77" s="215"/>
      <c r="J77" s="216"/>
      <c r="K77" s="217"/>
      <c r="L77" s="206"/>
      <c r="M77" s="207"/>
      <c r="N77" s="208"/>
      <c r="O77" s="52"/>
      <c r="P77" s="53"/>
      <c r="Q77" s="51"/>
      <c r="R77" s="14"/>
      <c r="S77" s="34"/>
      <c r="T77" s="30"/>
      <c r="U77" s="30"/>
      <c r="V77" s="30"/>
    </row>
    <row r="78" spans="1:22" x14ac:dyDescent="0.3">
      <c r="A78" s="629"/>
      <c r="B78" s="626" t="s">
        <v>69</v>
      </c>
      <c r="C78" s="17"/>
      <c r="D78" s="6"/>
      <c r="E78" s="5"/>
      <c r="F78" s="228"/>
      <c r="G78" s="229"/>
      <c r="H78" s="230"/>
      <c r="I78" s="218"/>
      <c r="J78" s="219"/>
      <c r="K78" s="220"/>
      <c r="L78" s="209"/>
      <c r="M78" s="210"/>
      <c r="N78" s="211"/>
      <c r="O78" s="43"/>
      <c r="P78" s="44"/>
      <c r="Q78" s="28"/>
      <c r="R78" s="13"/>
      <c r="S78" s="13"/>
      <c r="T78" s="37"/>
      <c r="U78" s="37"/>
      <c r="V78" s="37"/>
    </row>
    <row r="92" spans="10:22" x14ac:dyDescent="0.3">
      <c r="V92" s="1286">
        <v>3</v>
      </c>
    </row>
    <row r="93" spans="10:22" ht="21" x14ac:dyDescent="0.3">
      <c r="U93" s="1022"/>
      <c r="V93" s="1022" t="s">
        <v>647</v>
      </c>
    </row>
    <row r="94" spans="10:22" ht="21" x14ac:dyDescent="0.3">
      <c r="J94" s="1156" t="s">
        <v>524</v>
      </c>
      <c r="U94" s="1022"/>
      <c r="V94" s="1023"/>
    </row>
    <row r="97" spans="2:14" x14ac:dyDescent="0.3">
      <c r="C97" s="3" t="s">
        <v>4</v>
      </c>
      <c r="D97" s="3" t="s">
        <v>5</v>
      </c>
      <c r="E97" s="3" t="s">
        <v>6</v>
      </c>
      <c r="K97" s="2"/>
      <c r="L97" s="3"/>
      <c r="M97" s="3"/>
      <c r="N97" s="3"/>
    </row>
    <row r="98" spans="2:14" x14ac:dyDescent="0.3">
      <c r="B98" s="2" t="s">
        <v>384</v>
      </c>
      <c r="C98" s="3">
        <v>100</v>
      </c>
      <c r="D98" s="3">
        <v>98.72</v>
      </c>
      <c r="E98" s="3">
        <v>100</v>
      </c>
      <c r="J98" s="2"/>
      <c r="K98" s="2"/>
      <c r="L98" s="3"/>
      <c r="M98" s="3"/>
      <c r="N98" s="3"/>
    </row>
    <row r="99" spans="2:14" x14ac:dyDescent="0.3">
      <c r="B99" s="2" t="s">
        <v>383</v>
      </c>
      <c r="C99" s="3">
        <v>92.73</v>
      </c>
      <c r="D99" s="3">
        <v>92.15</v>
      </c>
      <c r="E99" s="730"/>
      <c r="J99" s="2"/>
      <c r="K99" s="2"/>
      <c r="L99" s="3"/>
      <c r="M99" s="3"/>
      <c r="N99" s="731"/>
    </row>
    <row r="113" spans="4:22" x14ac:dyDescent="0.3">
      <c r="D113" s="29"/>
      <c r="E113" s="2"/>
      <c r="F113" s="3" t="s">
        <v>4</v>
      </c>
      <c r="G113" s="3" t="s">
        <v>5</v>
      </c>
      <c r="H113" s="3" t="s">
        <v>6</v>
      </c>
    </row>
    <row r="114" spans="4:22" x14ac:dyDescent="0.3">
      <c r="D114" s="2" t="s">
        <v>384</v>
      </c>
      <c r="E114" s="2"/>
      <c r="F114" s="3">
        <v>100</v>
      </c>
      <c r="G114" s="3">
        <v>98.72</v>
      </c>
      <c r="H114" s="3">
        <v>100</v>
      </c>
    </row>
    <row r="115" spans="4:22" x14ac:dyDescent="0.3">
      <c r="D115" s="2" t="s">
        <v>385</v>
      </c>
      <c r="E115" s="2"/>
      <c r="F115" s="3">
        <v>99.52</v>
      </c>
      <c r="G115" s="3">
        <v>100</v>
      </c>
      <c r="H115" s="731">
        <v>100</v>
      </c>
    </row>
    <row r="124" spans="4:22" x14ac:dyDescent="0.3">
      <c r="V124" s="1286">
        <v>4</v>
      </c>
    </row>
    <row r="125" spans="4:22" ht="21" x14ac:dyDescent="0.3">
      <c r="U125" s="1022"/>
      <c r="V125" s="1022" t="s">
        <v>648</v>
      </c>
    </row>
    <row r="130" spans="3:6" x14ac:dyDescent="0.3">
      <c r="C130" s="2"/>
      <c r="D130" s="3" t="s">
        <v>4</v>
      </c>
      <c r="E130" s="3" t="s">
        <v>5</v>
      </c>
      <c r="F130" s="3" t="s">
        <v>6</v>
      </c>
    </row>
    <row r="131" spans="3:6" x14ac:dyDescent="0.3">
      <c r="C131" s="733" t="s">
        <v>25</v>
      </c>
      <c r="D131" s="3">
        <v>100</v>
      </c>
      <c r="E131" s="3">
        <v>100</v>
      </c>
      <c r="F131" s="3">
        <v>100</v>
      </c>
    </row>
    <row r="132" spans="3:6" x14ac:dyDescent="0.3">
      <c r="C132" s="733" t="s">
        <v>26</v>
      </c>
      <c r="D132" s="3">
        <v>100</v>
      </c>
      <c r="E132" s="3">
        <v>100</v>
      </c>
      <c r="F132" s="3">
        <v>100</v>
      </c>
    </row>
    <row r="133" spans="3:6" x14ac:dyDescent="0.3">
      <c r="C133" s="733" t="s">
        <v>27</v>
      </c>
      <c r="D133" s="3">
        <v>100</v>
      </c>
      <c r="E133" s="3">
        <v>100</v>
      </c>
      <c r="F133" s="3">
        <v>100</v>
      </c>
    </row>
    <row r="134" spans="3:6" x14ac:dyDescent="0.3">
      <c r="C134" s="733" t="s">
        <v>28</v>
      </c>
      <c r="D134" s="3">
        <v>100</v>
      </c>
      <c r="E134" s="3">
        <v>100</v>
      </c>
      <c r="F134" s="3">
        <v>98.92</v>
      </c>
    </row>
    <row r="135" spans="3:6" x14ac:dyDescent="0.3">
      <c r="C135" s="733" t="s">
        <v>29</v>
      </c>
      <c r="D135" s="3">
        <v>100</v>
      </c>
      <c r="E135" s="3">
        <v>100</v>
      </c>
      <c r="F135" s="3">
        <v>100</v>
      </c>
    </row>
    <row r="136" spans="3:6" x14ac:dyDescent="0.3">
      <c r="C136" s="733" t="s">
        <v>30</v>
      </c>
      <c r="D136" s="3">
        <v>100</v>
      </c>
      <c r="E136" s="3">
        <v>100</v>
      </c>
      <c r="F136" s="3">
        <v>100</v>
      </c>
    </row>
    <row r="137" spans="3:6" x14ac:dyDescent="0.3">
      <c r="C137" s="733" t="s">
        <v>421</v>
      </c>
      <c r="D137" s="3">
        <v>100</v>
      </c>
      <c r="E137" s="3">
        <v>100</v>
      </c>
      <c r="F137" s="3">
        <v>100</v>
      </c>
    </row>
    <row r="156" spans="21:22" x14ac:dyDescent="0.3">
      <c r="V156" s="1286">
        <v>5</v>
      </c>
    </row>
    <row r="157" spans="21:22" ht="21" x14ac:dyDescent="0.3">
      <c r="U157" s="1022"/>
      <c r="V157" s="1022" t="s">
        <v>649</v>
      </c>
    </row>
    <row r="165" spans="4:14" x14ac:dyDescent="0.3">
      <c r="D165" s="3"/>
      <c r="E165" s="3" t="s">
        <v>4</v>
      </c>
      <c r="F165" s="3" t="s">
        <v>5</v>
      </c>
      <c r="G165" s="3" t="s">
        <v>6</v>
      </c>
      <c r="K165" s="2"/>
      <c r="L165" s="3" t="s">
        <v>4</v>
      </c>
      <c r="M165" s="3" t="s">
        <v>5</v>
      </c>
      <c r="N165" s="3" t="s">
        <v>6</v>
      </c>
    </row>
    <row r="166" spans="4:14" x14ac:dyDescent="0.3">
      <c r="D166" s="2" t="s">
        <v>412</v>
      </c>
      <c r="E166" s="3">
        <v>4</v>
      </c>
      <c r="F166" s="3">
        <v>4</v>
      </c>
      <c r="G166" s="3">
        <v>4</v>
      </c>
      <c r="K166" s="2" t="s">
        <v>390</v>
      </c>
      <c r="L166" s="3">
        <v>7</v>
      </c>
      <c r="M166" s="3">
        <v>7</v>
      </c>
      <c r="N166" s="3">
        <v>11</v>
      </c>
    </row>
    <row r="167" spans="4:14" x14ac:dyDescent="0.3">
      <c r="D167" s="2" t="s">
        <v>388</v>
      </c>
      <c r="E167" s="3">
        <v>4</v>
      </c>
      <c r="F167" s="3">
        <v>4</v>
      </c>
      <c r="G167" s="3">
        <v>4</v>
      </c>
    </row>
    <row r="168" spans="4:14" x14ac:dyDescent="0.3">
      <c r="D168" s="2" t="s">
        <v>387</v>
      </c>
      <c r="E168" s="3">
        <v>4</v>
      </c>
      <c r="F168" s="3">
        <v>4</v>
      </c>
      <c r="G168" s="3">
        <v>4</v>
      </c>
      <c r="K168" s="2"/>
      <c r="L168" s="3" t="s">
        <v>4</v>
      </c>
      <c r="M168" s="3" t="s">
        <v>5</v>
      </c>
      <c r="N168" s="3" t="s">
        <v>6</v>
      </c>
    </row>
    <row r="169" spans="4:14" x14ac:dyDescent="0.3">
      <c r="D169" s="2" t="s">
        <v>389</v>
      </c>
      <c r="E169" s="3">
        <v>4</v>
      </c>
      <c r="F169" s="3">
        <v>4</v>
      </c>
      <c r="G169" s="3">
        <v>4</v>
      </c>
      <c r="K169" s="732" t="s">
        <v>386</v>
      </c>
      <c r="L169" s="3">
        <v>4</v>
      </c>
      <c r="M169" s="3">
        <v>4</v>
      </c>
      <c r="N169" s="3">
        <v>4</v>
      </c>
    </row>
    <row r="170" spans="4:14" x14ac:dyDescent="0.3">
      <c r="K170" s="2"/>
      <c r="L170" s="3"/>
      <c r="M170" s="3"/>
      <c r="N170" s="3"/>
    </row>
    <row r="188" spans="22:22" x14ac:dyDescent="0.3">
      <c r="V188" s="1286">
        <v>6</v>
      </c>
    </row>
  </sheetData>
  <mergeCells count="14">
    <mergeCell ref="B15:D15"/>
    <mergeCell ref="R15:U15"/>
    <mergeCell ref="K15:Q15"/>
    <mergeCell ref="F15:J15"/>
    <mergeCell ref="T64:V64"/>
    <mergeCell ref="F65:H65"/>
    <mergeCell ref="I65:K65"/>
    <mergeCell ref="L65:N65"/>
    <mergeCell ref="O65:Q65"/>
    <mergeCell ref="T32:V32"/>
    <mergeCell ref="F33:H33"/>
    <mergeCell ref="I33:K33"/>
    <mergeCell ref="L33:N33"/>
    <mergeCell ref="O33:Q33"/>
  </mergeCells>
  <pageMargins left="0.59055118110236227" right="0.59055118110236227" top="0.6692913385826772" bottom="0.6692913385826772" header="0.31496062992125984" footer="0.31496062992125984"/>
  <pageSetup paperSize="9" scale="90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P134"/>
  <sheetViews>
    <sheetView view="pageBreakPreview" topLeftCell="A112" zoomScaleNormal="100" zoomScaleSheetLayoutView="100" workbookViewId="0">
      <selection activeCell="E121" sqref="E121"/>
    </sheetView>
  </sheetViews>
  <sheetFormatPr defaultColWidth="9" defaultRowHeight="18.75" x14ac:dyDescent="0.3"/>
  <cols>
    <col min="1" max="1" width="5.28515625" style="56" customWidth="1"/>
    <col min="2" max="2" width="32.5703125" style="82" customWidth="1"/>
    <col min="3" max="3" width="9.7109375" style="56" customWidth="1"/>
    <col min="4" max="4" width="8.85546875" style="56" customWidth="1"/>
    <col min="5" max="5" width="8.5703125" style="56" customWidth="1"/>
    <col min="6" max="6" width="8.42578125" style="158" customWidth="1"/>
    <col min="7" max="7" width="8.42578125" style="1143" customWidth="1"/>
    <col min="8" max="8" width="8.5703125" style="56" customWidth="1"/>
    <col min="9" max="9" width="8.42578125" style="158" customWidth="1"/>
    <col min="10" max="10" width="8.42578125" style="56" customWidth="1"/>
    <col min="11" max="11" width="9" style="56"/>
    <col min="12" max="12" width="9" style="158"/>
    <col min="13" max="14" width="8.42578125" style="56" customWidth="1"/>
    <col min="15" max="15" width="7.85546875" style="56" customWidth="1"/>
    <col min="16" max="16" width="7.140625" style="56" customWidth="1"/>
    <col min="17" max="16384" width="9" style="57"/>
  </cols>
  <sheetData>
    <row r="1" spans="1:16" ht="26.25" x14ac:dyDescent="0.3">
      <c r="B1" s="1017" t="s">
        <v>513</v>
      </c>
      <c r="O1" s="1153"/>
      <c r="P1" s="1153" t="s">
        <v>650</v>
      </c>
    </row>
    <row r="2" spans="1:16" ht="21" x14ac:dyDescent="0.3">
      <c r="B2" s="1127" t="s">
        <v>525</v>
      </c>
    </row>
    <row r="3" spans="1:16" s="1141" customFormat="1" ht="21" x14ac:dyDescent="0.3">
      <c r="A3" s="1142"/>
      <c r="B3" s="1162" t="s">
        <v>630</v>
      </c>
      <c r="C3" s="1142"/>
      <c r="D3" s="1142"/>
      <c r="E3" s="1142"/>
      <c r="F3" s="1163"/>
      <c r="G3" s="1164"/>
      <c r="H3" s="1142"/>
      <c r="I3" s="1163"/>
      <c r="J3" s="1142"/>
      <c r="K3" s="1142"/>
      <c r="L3" s="1163"/>
      <c r="M3" s="1142"/>
      <c r="N3" s="1142"/>
      <c r="O3" s="1142"/>
      <c r="P3" s="1142"/>
    </row>
    <row r="4" spans="1:16" ht="22.7" customHeight="1" x14ac:dyDescent="0.3">
      <c r="B4" s="1126" t="s">
        <v>568</v>
      </c>
    </row>
    <row r="5" spans="1:16" x14ac:dyDescent="0.3">
      <c r="H5" s="163" t="s">
        <v>140</v>
      </c>
      <c r="I5" s="163"/>
    </row>
    <row r="6" spans="1:16" ht="10.9" customHeight="1" x14ac:dyDescent="0.3"/>
    <row r="7" spans="1:16" x14ac:dyDescent="0.3">
      <c r="A7" s="64" t="s">
        <v>0</v>
      </c>
      <c r="B7" s="83" t="s">
        <v>72</v>
      </c>
      <c r="C7" s="64" t="s">
        <v>17</v>
      </c>
      <c r="D7" s="59"/>
      <c r="E7" s="60"/>
      <c r="F7" s="159"/>
      <c r="G7" s="1144"/>
      <c r="H7" s="70"/>
      <c r="I7" s="159" t="s">
        <v>8</v>
      </c>
      <c r="J7" s="70"/>
      <c r="K7" s="70"/>
      <c r="L7" s="159"/>
      <c r="M7" s="70"/>
      <c r="N7" s="70"/>
      <c r="O7" s="71"/>
      <c r="P7" s="61" t="s">
        <v>40</v>
      </c>
    </row>
    <row r="8" spans="1:16" x14ac:dyDescent="0.3">
      <c r="A8" s="65"/>
      <c r="B8" s="84" t="s">
        <v>71</v>
      </c>
      <c r="C8" s="65" t="s">
        <v>16</v>
      </c>
      <c r="D8" s="1363" t="s">
        <v>4</v>
      </c>
      <c r="E8" s="1364"/>
      <c r="F8" s="1365"/>
      <c r="G8" s="1366" t="s">
        <v>5</v>
      </c>
      <c r="H8" s="1367"/>
      <c r="I8" s="1368"/>
      <c r="J8" s="1369" t="s">
        <v>6</v>
      </c>
      <c r="K8" s="1370"/>
      <c r="L8" s="1371"/>
      <c r="M8" s="1372" t="s">
        <v>7</v>
      </c>
      <c r="N8" s="1373"/>
      <c r="O8" s="1374"/>
      <c r="P8" s="62" t="s">
        <v>39</v>
      </c>
    </row>
    <row r="9" spans="1:16" x14ac:dyDescent="0.3">
      <c r="A9" s="65"/>
      <c r="B9" s="85"/>
      <c r="C9" s="77" t="s">
        <v>7</v>
      </c>
      <c r="D9" s="78" t="s">
        <v>38</v>
      </c>
      <c r="E9" s="78" t="s">
        <v>38</v>
      </c>
      <c r="F9" s="249" t="s">
        <v>35</v>
      </c>
      <c r="G9" s="1145" t="s">
        <v>38</v>
      </c>
      <c r="H9" s="78" t="s">
        <v>38</v>
      </c>
      <c r="I9" s="236" t="s">
        <v>35</v>
      </c>
      <c r="J9" s="78" t="s">
        <v>38</v>
      </c>
      <c r="K9" s="78" t="s">
        <v>38</v>
      </c>
      <c r="L9" s="242" t="s">
        <v>35</v>
      </c>
      <c r="M9" s="78" t="s">
        <v>38</v>
      </c>
      <c r="N9" s="78" t="s">
        <v>38</v>
      </c>
      <c r="O9" s="79" t="s">
        <v>35</v>
      </c>
      <c r="P9" s="62" t="s">
        <v>11</v>
      </c>
    </row>
    <row r="10" spans="1:16" x14ac:dyDescent="0.3">
      <c r="A10" s="67"/>
      <c r="B10" s="86"/>
      <c r="C10" s="67"/>
      <c r="D10" s="80" t="s">
        <v>75</v>
      </c>
      <c r="E10" s="80" t="s">
        <v>76</v>
      </c>
      <c r="F10" s="250"/>
      <c r="G10" s="1146" t="s">
        <v>75</v>
      </c>
      <c r="H10" s="80" t="s">
        <v>76</v>
      </c>
      <c r="I10" s="237"/>
      <c r="J10" s="80" t="s">
        <v>75</v>
      </c>
      <c r="K10" s="80" t="s">
        <v>76</v>
      </c>
      <c r="L10" s="243"/>
      <c r="M10" s="80" t="s">
        <v>75</v>
      </c>
      <c r="N10" s="80" t="s">
        <v>76</v>
      </c>
      <c r="O10" s="81"/>
      <c r="P10" s="63"/>
    </row>
    <row r="11" spans="1:16" x14ac:dyDescent="0.3">
      <c r="A11" s="91">
        <v>1</v>
      </c>
      <c r="B11" s="274" t="s">
        <v>73</v>
      </c>
      <c r="C11" s="64" t="s">
        <v>35</v>
      </c>
      <c r="D11" s="64"/>
      <c r="E11" s="64"/>
      <c r="F11" s="251">
        <v>100</v>
      </c>
      <c r="G11" s="134"/>
      <c r="H11" s="64"/>
      <c r="I11" s="238">
        <v>100</v>
      </c>
      <c r="J11" s="64"/>
      <c r="K11" s="64"/>
      <c r="L11" s="244">
        <v>100</v>
      </c>
      <c r="M11" s="64"/>
      <c r="N11" s="64"/>
      <c r="O11" s="64" t="s">
        <v>77</v>
      </c>
      <c r="P11" s="64" t="s">
        <v>21</v>
      </c>
    </row>
    <row r="12" spans="1:16" x14ac:dyDescent="0.3">
      <c r="A12" s="103"/>
      <c r="B12" s="275" t="s">
        <v>74</v>
      </c>
      <c r="C12" s="65">
        <v>100</v>
      </c>
      <c r="D12" s="65"/>
      <c r="E12" s="65"/>
      <c r="F12" s="252"/>
      <c r="G12" s="112"/>
      <c r="H12" s="65"/>
      <c r="I12" s="239"/>
      <c r="J12" s="65"/>
      <c r="K12" s="65"/>
      <c r="L12" s="245"/>
      <c r="M12" s="65"/>
      <c r="N12" s="65"/>
      <c r="O12" s="65" t="s">
        <v>20</v>
      </c>
      <c r="P12" s="65"/>
    </row>
    <row r="13" spans="1:16" x14ac:dyDescent="0.3">
      <c r="A13" s="1266"/>
      <c r="B13" s="275" t="s">
        <v>70</v>
      </c>
      <c r="C13" s="67"/>
      <c r="D13" s="67"/>
      <c r="E13" s="67"/>
      <c r="F13" s="253"/>
      <c r="G13" s="145"/>
      <c r="H13" s="67"/>
      <c r="I13" s="240"/>
      <c r="J13" s="67"/>
      <c r="K13" s="67"/>
      <c r="L13" s="246"/>
      <c r="M13" s="67"/>
      <c r="N13" s="67"/>
      <c r="O13" s="67"/>
      <c r="P13" s="67"/>
    </row>
    <row r="14" spans="1:16" x14ac:dyDescent="0.3">
      <c r="A14" s="1267">
        <v>2</v>
      </c>
      <c r="B14" s="276" t="s">
        <v>78</v>
      </c>
      <c r="C14" s="76" t="s">
        <v>50</v>
      </c>
      <c r="D14" s="64">
        <v>15</v>
      </c>
      <c r="E14" s="64">
        <v>15</v>
      </c>
      <c r="F14" s="251">
        <f>E14/D14*100</f>
        <v>100</v>
      </c>
      <c r="G14" s="134">
        <v>10</v>
      </c>
      <c r="H14" s="64">
        <v>10</v>
      </c>
      <c r="I14" s="238">
        <f>H14/G14*100</f>
        <v>100</v>
      </c>
      <c r="J14" s="64">
        <v>15</v>
      </c>
      <c r="K14" s="64">
        <v>15</v>
      </c>
      <c r="L14" s="244">
        <f>K14/J14*100</f>
        <v>100</v>
      </c>
      <c r="M14" s="64"/>
      <c r="N14" s="64"/>
      <c r="O14" s="64" t="s">
        <v>77</v>
      </c>
      <c r="P14" s="64" t="s">
        <v>21</v>
      </c>
    </row>
    <row r="15" spans="1:16" x14ac:dyDescent="0.3">
      <c r="A15" s="1268"/>
      <c r="B15" s="277" t="s">
        <v>79</v>
      </c>
      <c r="C15" s="73" t="s">
        <v>82</v>
      </c>
      <c r="D15" s="65"/>
      <c r="E15" s="65"/>
      <c r="F15" s="252"/>
      <c r="G15" s="112"/>
      <c r="H15" s="65"/>
      <c r="I15" s="239"/>
      <c r="J15" s="65"/>
      <c r="K15" s="65"/>
      <c r="L15" s="245"/>
      <c r="M15" s="65"/>
      <c r="N15" s="65"/>
      <c r="O15" s="65" t="s">
        <v>20</v>
      </c>
      <c r="P15" s="65"/>
    </row>
    <row r="16" spans="1:16" x14ac:dyDescent="0.3">
      <c r="A16" s="1268"/>
      <c r="B16" s="277" t="s">
        <v>80</v>
      </c>
      <c r="C16" s="73"/>
      <c r="D16" s="65"/>
      <c r="E16" s="65"/>
      <c r="F16" s="252"/>
      <c r="G16" s="112"/>
      <c r="H16" s="65"/>
      <c r="I16" s="239"/>
      <c r="J16" s="65"/>
      <c r="K16" s="65"/>
      <c r="L16" s="245"/>
      <c r="M16" s="65"/>
      <c r="N16" s="65"/>
      <c r="O16" s="65"/>
      <c r="P16" s="65"/>
    </row>
    <row r="17" spans="1:16" x14ac:dyDescent="0.3">
      <c r="A17" s="1269"/>
      <c r="B17" s="278" t="s">
        <v>81</v>
      </c>
      <c r="C17" s="75"/>
      <c r="D17" s="67"/>
      <c r="E17" s="67"/>
      <c r="F17" s="253"/>
      <c r="G17" s="145"/>
      <c r="H17" s="67"/>
      <c r="I17" s="240"/>
      <c r="J17" s="67"/>
      <c r="K17" s="67"/>
      <c r="L17" s="246"/>
      <c r="M17" s="67"/>
      <c r="N17" s="67"/>
      <c r="O17" s="67"/>
      <c r="P17" s="67"/>
    </row>
    <row r="18" spans="1:16" x14ac:dyDescent="0.3">
      <c r="A18" s="91">
        <v>3</v>
      </c>
      <c r="B18" s="274" t="s">
        <v>83</v>
      </c>
      <c r="C18" s="91" t="s">
        <v>50</v>
      </c>
      <c r="D18" s="64"/>
      <c r="E18" s="64"/>
      <c r="F18" s="254"/>
      <c r="G18" s="134"/>
      <c r="H18" s="64"/>
      <c r="I18" s="255"/>
      <c r="J18" s="64"/>
      <c r="K18" s="64"/>
      <c r="L18" s="256"/>
      <c r="M18" s="64"/>
      <c r="N18" s="64"/>
      <c r="O18" s="64"/>
      <c r="P18" s="64"/>
    </row>
    <row r="19" spans="1:16" x14ac:dyDescent="0.3">
      <c r="A19" s="103"/>
      <c r="B19" s="275" t="s">
        <v>84</v>
      </c>
      <c r="C19" s="65" t="s">
        <v>86</v>
      </c>
      <c r="D19" s="65"/>
      <c r="E19" s="65"/>
      <c r="F19" s="252"/>
      <c r="G19" s="112"/>
      <c r="H19" s="65"/>
      <c r="I19" s="239"/>
      <c r="J19" s="65"/>
      <c r="K19" s="65"/>
      <c r="L19" s="245"/>
      <c r="M19" s="65"/>
      <c r="N19" s="65"/>
      <c r="O19" s="65"/>
      <c r="P19" s="65"/>
    </row>
    <row r="20" spans="1:16" x14ac:dyDescent="0.3">
      <c r="A20" s="65"/>
      <c r="B20" s="275" t="s">
        <v>85</v>
      </c>
      <c r="C20" s="65"/>
      <c r="D20" s="65"/>
      <c r="E20" s="65"/>
      <c r="F20" s="252"/>
      <c r="G20" s="112"/>
      <c r="H20" s="65"/>
      <c r="I20" s="239"/>
      <c r="J20" s="65"/>
      <c r="K20" s="65"/>
      <c r="L20" s="245"/>
      <c r="M20" s="65"/>
      <c r="N20" s="65"/>
      <c r="O20" s="65"/>
      <c r="P20" s="65"/>
    </row>
    <row r="21" spans="1:16" x14ac:dyDescent="0.3">
      <c r="A21" s="65"/>
      <c r="B21" s="87" t="s">
        <v>87</v>
      </c>
      <c r="C21" s="65"/>
      <c r="D21" s="88"/>
      <c r="E21" s="88"/>
      <c r="F21" s="95"/>
      <c r="G21" s="135"/>
      <c r="H21" s="88"/>
      <c r="I21" s="95"/>
      <c r="J21" s="88"/>
      <c r="K21" s="88"/>
      <c r="L21" s="95"/>
      <c r="M21" s="88"/>
      <c r="N21" s="88"/>
      <c r="O21" s="88"/>
      <c r="P21" s="88"/>
    </row>
    <row r="22" spans="1:16" x14ac:dyDescent="0.3">
      <c r="A22" s="65"/>
      <c r="B22" s="87" t="s">
        <v>88</v>
      </c>
      <c r="C22" s="65"/>
      <c r="D22" s="88">
        <v>137</v>
      </c>
      <c r="E22" s="88">
        <v>133</v>
      </c>
      <c r="F22" s="94">
        <f>E22/D22*100</f>
        <v>97.080291970802918</v>
      </c>
      <c r="G22" s="135">
        <v>125</v>
      </c>
      <c r="H22" s="88">
        <v>121</v>
      </c>
      <c r="I22" s="94">
        <f>H22/G22*100</f>
        <v>96.8</v>
      </c>
      <c r="J22" s="88">
        <v>119</v>
      </c>
      <c r="K22" s="88">
        <v>117</v>
      </c>
      <c r="L22" s="94">
        <f>K22/J22*100</f>
        <v>98.319327731092429</v>
      </c>
      <c r="M22" s="88"/>
      <c r="N22" s="88"/>
      <c r="O22" s="88"/>
      <c r="P22" s="88" t="s">
        <v>21</v>
      </c>
    </row>
    <row r="23" spans="1:16" x14ac:dyDescent="0.3">
      <c r="A23" s="65"/>
      <c r="B23" s="87" t="s">
        <v>89</v>
      </c>
      <c r="C23" s="65"/>
      <c r="D23" s="88"/>
      <c r="E23" s="88"/>
      <c r="F23" s="95"/>
      <c r="G23" s="135"/>
      <c r="H23" s="88"/>
      <c r="I23" s="95"/>
      <c r="J23" s="88"/>
      <c r="K23" s="88"/>
      <c r="L23" s="95"/>
      <c r="M23" s="88"/>
      <c r="N23" s="88"/>
      <c r="O23" s="88"/>
      <c r="P23" s="88"/>
    </row>
    <row r="24" spans="1:16" x14ac:dyDescent="0.3">
      <c r="A24" s="65"/>
      <c r="B24" s="87" t="s">
        <v>90</v>
      </c>
      <c r="C24" s="65"/>
      <c r="D24" s="88"/>
      <c r="E24" s="88"/>
      <c r="F24" s="95"/>
      <c r="G24" s="135">
        <v>38</v>
      </c>
      <c r="H24" s="88">
        <v>38</v>
      </c>
      <c r="I24" s="94">
        <f>H24/G24*100</f>
        <v>100</v>
      </c>
      <c r="J24" s="88">
        <v>37</v>
      </c>
      <c r="K24" s="88">
        <v>37</v>
      </c>
      <c r="L24" s="94">
        <f>K24/J24*100</f>
        <v>100</v>
      </c>
      <c r="M24" s="88"/>
      <c r="N24" s="88"/>
      <c r="O24" s="88"/>
      <c r="P24" s="88" t="s">
        <v>21</v>
      </c>
    </row>
    <row r="25" spans="1:16" x14ac:dyDescent="0.3">
      <c r="A25" s="65"/>
      <c r="B25" s="87" t="s">
        <v>91</v>
      </c>
      <c r="C25" s="65"/>
      <c r="D25" s="88">
        <v>3</v>
      </c>
      <c r="E25" s="88">
        <v>3</v>
      </c>
      <c r="F25" s="94">
        <f>E25/D25*100</f>
        <v>100</v>
      </c>
      <c r="G25" s="135">
        <v>3</v>
      </c>
      <c r="H25" s="88">
        <v>3</v>
      </c>
      <c r="I25" s="94">
        <f>H25/G25*100</f>
        <v>100</v>
      </c>
      <c r="J25" s="88">
        <v>3</v>
      </c>
      <c r="K25" s="88">
        <v>3</v>
      </c>
      <c r="L25" s="94">
        <f>K25/J25*100</f>
        <v>100</v>
      </c>
      <c r="M25" s="88"/>
      <c r="N25" s="88"/>
      <c r="O25" s="88"/>
      <c r="P25" s="88" t="s">
        <v>21</v>
      </c>
    </row>
    <row r="26" spans="1:16" x14ac:dyDescent="0.3">
      <c r="A26" s="65"/>
      <c r="B26" s="87" t="s">
        <v>92</v>
      </c>
      <c r="C26" s="65"/>
      <c r="D26" s="88">
        <v>10</v>
      </c>
      <c r="E26" s="88">
        <v>10</v>
      </c>
      <c r="F26" s="94">
        <f t="shared" ref="F26:F27" si="0">E26/D26*100</f>
        <v>100</v>
      </c>
      <c r="G26" s="135">
        <v>10</v>
      </c>
      <c r="H26" s="88">
        <v>10</v>
      </c>
      <c r="I26" s="94">
        <f t="shared" ref="I26:I27" si="1">H26/G26*100</f>
        <v>100</v>
      </c>
      <c r="J26" s="88">
        <v>10</v>
      </c>
      <c r="K26" s="88">
        <v>10</v>
      </c>
      <c r="L26" s="94">
        <f t="shared" ref="L26:L27" si="2">K26/J26*100</f>
        <v>100</v>
      </c>
      <c r="M26" s="88"/>
      <c r="N26" s="88"/>
      <c r="O26" s="88"/>
      <c r="P26" s="88" t="s">
        <v>21</v>
      </c>
    </row>
    <row r="27" spans="1:16" x14ac:dyDescent="0.3">
      <c r="A27" s="65"/>
      <c r="B27" s="89" t="s">
        <v>93</v>
      </c>
      <c r="C27" s="67"/>
      <c r="D27" s="90">
        <v>3</v>
      </c>
      <c r="E27" s="90">
        <v>3</v>
      </c>
      <c r="F27" s="96">
        <f t="shared" si="0"/>
        <v>100</v>
      </c>
      <c r="G27" s="138">
        <v>3</v>
      </c>
      <c r="H27" s="92">
        <v>3</v>
      </c>
      <c r="I27" s="96">
        <f t="shared" si="1"/>
        <v>100</v>
      </c>
      <c r="J27" s="92">
        <v>3</v>
      </c>
      <c r="K27" s="92">
        <v>3</v>
      </c>
      <c r="L27" s="96">
        <f t="shared" si="2"/>
        <v>100</v>
      </c>
      <c r="M27" s="90"/>
      <c r="N27" s="90"/>
      <c r="O27" s="90"/>
      <c r="P27" s="90" t="s">
        <v>21</v>
      </c>
    </row>
    <row r="28" spans="1:16" x14ac:dyDescent="0.3">
      <c r="A28" s="67"/>
      <c r="B28" s="97" t="s">
        <v>94</v>
      </c>
      <c r="C28" s="67"/>
      <c r="D28" s="67">
        <f>SUM(D22:D27)</f>
        <v>153</v>
      </c>
      <c r="E28" s="67">
        <f>SUM(E22:E27)</f>
        <v>149</v>
      </c>
      <c r="F28" s="248">
        <f>E28/D28*100</f>
        <v>97.385620915032675</v>
      </c>
      <c r="G28" s="136">
        <f>SUM(G22:G27)</f>
        <v>179</v>
      </c>
      <c r="H28" s="93">
        <f>SUM(H22:H27)</f>
        <v>175</v>
      </c>
      <c r="I28" s="241">
        <f>H28/G28*100</f>
        <v>97.765363128491629</v>
      </c>
      <c r="J28" s="93">
        <f>SUM(J22:J27)</f>
        <v>172</v>
      </c>
      <c r="K28" s="93">
        <f>SUM(K22:K27)</f>
        <v>170</v>
      </c>
      <c r="L28" s="247">
        <f>K28/J28*100</f>
        <v>98.837209302325576</v>
      </c>
      <c r="M28" s="67"/>
      <c r="N28" s="67"/>
      <c r="O28" s="67"/>
      <c r="P28" s="67" t="s">
        <v>21</v>
      </c>
    </row>
    <row r="29" spans="1:16" x14ac:dyDescent="0.3">
      <c r="A29" s="98"/>
      <c r="B29" s="99"/>
      <c r="C29" s="98"/>
      <c r="D29" s="98"/>
      <c r="E29" s="98"/>
      <c r="F29" s="126"/>
      <c r="G29" s="150"/>
      <c r="H29" s="98"/>
      <c r="I29" s="126"/>
      <c r="J29" s="98"/>
      <c r="K29" s="98"/>
      <c r="L29" s="126"/>
      <c r="M29" s="98"/>
      <c r="N29" s="98"/>
      <c r="O29" s="98"/>
      <c r="P29" s="98"/>
    </row>
    <row r="30" spans="1:16" x14ac:dyDescent="0.3">
      <c r="A30" s="100"/>
      <c r="B30" s="101"/>
      <c r="C30" s="100"/>
      <c r="D30" s="100"/>
      <c r="E30" s="100"/>
      <c r="F30" s="128"/>
      <c r="G30" s="114"/>
      <c r="H30" s="100"/>
      <c r="I30" s="128"/>
      <c r="J30" s="100"/>
      <c r="K30" s="100"/>
      <c r="L30" s="128"/>
      <c r="M30" s="100"/>
      <c r="N30" s="100"/>
      <c r="O30" s="100"/>
      <c r="P30" s="1286">
        <v>7</v>
      </c>
    </row>
    <row r="31" spans="1:16" ht="21" x14ac:dyDescent="0.3">
      <c r="A31" s="100"/>
      <c r="B31" s="101"/>
      <c r="C31" s="100"/>
      <c r="D31" s="100"/>
      <c r="E31" s="100"/>
      <c r="F31" s="128"/>
      <c r="G31" s="114"/>
      <c r="H31" s="100"/>
      <c r="I31" s="128"/>
      <c r="J31" s="100"/>
      <c r="K31" s="100"/>
      <c r="L31" s="128"/>
      <c r="M31" s="100"/>
      <c r="N31" s="100"/>
      <c r="O31" s="1153"/>
      <c r="P31" s="1153" t="s">
        <v>651</v>
      </c>
    </row>
    <row r="32" spans="1:16" x14ac:dyDescent="0.3">
      <c r="H32" s="163" t="s">
        <v>140</v>
      </c>
      <c r="I32" s="163"/>
    </row>
    <row r="33" spans="1:16" ht="5.45" customHeight="1" x14ac:dyDescent="0.3"/>
    <row r="34" spans="1:16" ht="17.649999999999999" customHeight="1" x14ac:dyDescent="0.3">
      <c r="A34" s="64" t="s">
        <v>0</v>
      </c>
      <c r="B34" s="83" t="s">
        <v>72</v>
      </c>
      <c r="C34" s="64" t="s">
        <v>17</v>
      </c>
      <c r="D34" s="59"/>
      <c r="E34" s="60"/>
      <c r="F34" s="159"/>
      <c r="G34" s="1144"/>
      <c r="H34" s="70"/>
      <c r="I34" s="159" t="s">
        <v>8</v>
      </c>
      <c r="J34" s="70"/>
      <c r="K34" s="70"/>
      <c r="L34" s="159"/>
      <c r="M34" s="70"/>
      <c r="N34" s="70"/>
      <c r="O34" s="71"/>
      <c r="P34" s="61" t="s">
        <v>40</v>
      </c>
    </row>
    <row r="35" spans="1:16" x14ac:dyDescent="0.3">
      <c r="A35" s="65"/>
      <c r="B35" s="84" t="s">
        <v>71</v>
      </c>
      <c r="C35" s="65" t="s">
        <v>16</v>
      </c>
      <c r="D35" s="1375" t="s">
        <v>4</v>
      </c>
      <c r="E35" s="1376"/>
      <c r="F35" s="1377"/>
      <c r="G35" s="1378" t="s">
        <v>5</v>
      </c>
      <c r="H35" s="1379"/>
      <c r="I35" s="1380"/>
      <c r="J35" s="1381" t="s">
        <v>6</v>
      </c>
      <c r="K35" s="1382"/>
      <c r="L35" s="1383"/>
      <c r="M35" s="1384" t="s">
        <v>7</v>
      </c>
      <c r="N35" s="1385"/>
      <c r="O35" s="1386"/>
      <c r="P35" s="62" t="s">
        <v>39</v>
      </c>
    </row>
    <row r="36" spans="1:16" ht="19.7" customHeight="1" x14ac:dyDescent="0.3">
      <c r="A36" s="65"/>
      <c r="B36" s="85"/>
      <c r="C36" s="77" t="s">
        <v>7</v>
      </c>
      <c r="D36" s="641" t="s">
        <v>120</v>
      </c>
      <c r="E36" s="631"/>
      <c r="F36" s="642" t="s">
        <v>121</v>
      </c>
      <c r="G36" s="1147" t="s">
        <v>120</v>
      </c>
      <c r="H36" s="631"/>
      <c r="I36" s="651" t="s">
        <v>121</v>
      </c>
      <c r="J36" s="641" t="s">
        <v>120</v>
      </c>
      <c r="K36" s="631"/>
      <c r="L36" s="652" t="s">
        <v>121</v>
      </c>
      <c r="M36" s="641" t="s">
        <v>120</v>
      </c>
      <c r="N36" s="631"/>
      <c r="O36" s="653" t="s">
        <v>121</v>
      </c>
      <c r="P36" s="62" t="s">
        <v>11</v>
      </c>
    </row>
    <row r="37" spans="1:16" ht="18" customHeight="1" x14ac:dyDescent="0.3">
      <c r="A37" s="91">
        <v>4</v>
      </c>
      <c r="B37" s="274" t="s">
        <v>663</v>
      </c>
      <c r="C37" s="91" t="s">
        <v>95</v>
      </c>
      <c r="D37" s="1276">
        <f>(D42+D43+D44+D45+D49+D54+D57)/7</f>
        <v>4.1071428571428568</v>
      </c>
      <c r="E37" s="1277"/>
      <c r="F37" s="1278">
        <v>4</v>
      </c>
      <c r="G37" s="1276">
        <f>(G42+G43+G44+G45+G49+G54+G57)/7</f>
        <v>4.1604761904761904</v>
      </c>
      <c r="H37" s="1277"/>
      <c r="I37" s="1279">
        <v>4</v>
      </c>
      <c r="J37" s="1276">
        <f>(J42+J43+J44+J45)/4</f>
        <v>3.9512499999999999</v>
      </c>
      <c r="K37" s="1280">
        <v>4</v>
      </c>
      <c r="L37" s="1281">
        <v>4</v>
      </c>
      <c r="M37" s="1140" t="s">
        <v>193</v>
      </c>
      <c r="N37" s="125"/>
      <c r="O37" s="64"/>
      <c r="P37" s="64"/>
    </row>
    <row r="38" spans="1:16" ht="18" customHeight="1" x14ac:dyDescent="0.3">
      <c r="A38" s="65"/>
      <c r="B38" s="275" t="s">
        <v>746</v>
      </c>
      <c r="C38" s="65" t="s">
        <v>106</v>
      </c>
      <c r="D38" s="632"/>
      <c r="E38" s="633"/>
      <c r="F38" s="630"/>
      <c r="G38" s="662"/>
      <c r="H38" s="633"/>
      <c r="I38" s="654"/>
      <c r="J38" s="662"/>
      <c r="K38" s="663"/>
      <c r="L38" s="1138"/>
      <c r="M38" s="127"/>
      <c r="N38" s="129"/>
      <c r="O38" s="65"/>
      <c r="P38" s="65"/>
    </row>
    <row r="39" spans="1:16" ht="18" customHeight="1" x14ac:dyDescent="0.3">
      <c r="A39" s="65"/>
      <c r="B39" s="275" t="s">
        <v>664</v>
      </c>
      <c r="C39" s="65"/>
      <c r="D39" s="634"/>
      <c r="E39" s="635"/>
      <c r="F39" s="252"/>
      <c r="G39" s="632"/>
      <c r="H39" s="635"/>
      <c r="I39" s="239"/>
      <c r="J39" s="634"/>
      <c r="K39" s="664"/>
      <c r="L39" s="1139"/>
      <c r="M39" s="72"/>
      <c r="N39" s="100"/>
      <c r="O39" s="65"/>
      <c r="P39" s="65"/>
    </row>
    <row r="40" spans="1:16" ht="18" customHeight="1" x14ac:dyDescent="0.3">
      <c r="A40" s="65"/>
      <c r="B40" s="275" t="s">
        <v>665</v>
      </c>
      <c r="C40" s="103"/>
      <c r="D40" s="634"/>
      <c r="E40" s="635"/>
      <c r="F40" s="252"/>
      <c r="G40" s="632"/>
      <c r="H40" s="635"/>
      <c r="I40" s="239"/>
      <c r="J40" s="634"/>
      <c r="K40" s="664"/>
      <c r="L40" s="1139"/>
      <c r="M40" s="72"/>
      <c r="N40" s="100"/>
      <c r="O40" s="107"/>
      <c r="P40" s="65"/>
    </row>
    <row r="41" spans="1:16" ht="18" customHeight="1" x14ac:dyDescent="0.3">
      <c r="A41" s="72"/>
      <c r="B41" s="275" t="s">
        <v>666</v>
      </c>
      <c r="C41" s="103"/>
      <c r="D41" s="634"/>
      <c r="E41" s="635"/>
      <c r="F41" s="252"/>
      <c r="G41" s="620"/>
      <c r="H41" s="635"/>
      <c r="I41" s="239"/>
      <c r="J41" s="635"/>
      <c r="K41" s="664"/>
      <c r="L41" s="1139"/>
      <c r="M41" s="72"/>
      <c r="N41" s="100"/>
      <c r="O41" s="65"/>
      <c r="P41" s="65"/>
    </row>
    <row r="42" spans="1:16" ht="18.75" customHeight="1" x14ac:dyDescent="0.3">
      <c r="A42" s="72"/>
      <c r="B42" s="104" t="s">
        <v>100</v>
      </c>
      <c r="C42" s="65"/>
      <c r="D42" s="1270">
        <v>3.86</v>
      </c>
      <c r="E42" s="1271"/>
      <c r="F42" s="1272">
        <v>4</v>
      </c>
      <c r="G42" s="1273">
        <v>3.97</v>
      </c>
      <c r="H42" s="1274"/>
      <c r="I42" s="1275">
        <v>4</v>
      </c>
      <c r="J42" s="1273">
        <v>3.9</v>
      </c>
      <c r="K42" s="160"/>
      <c r="L42" s="646">
        <v>4</v>
      </c>
      <c r="M42" s="1135" t="s">
        <v>193</v>
      </c>
      <c r="N42" s="105"/>
      <c r="O42" s="92"/>
      <c r="P42" s="92" t="s">
        <v>21</v>
      </c>
    </row>
    <row r="43" spans="1:16" ht="18.75" customHeight="1" x14ac:dyDescent="0.3">
      <c r="A43" s="72"/>
      <c r="B43" s="104" t="s">
        <v>101</v>
      </c>
      <c r="C43" s="65"/>
      <c r="D43" s="687">
        <v>4.7699999999999996</v>
      </c>
      <c r="E43" s="636"/>
      <c r="F43" s="270">
        <v>5</v>
      </c>
      <c r="G43" s="690">
        <v>4.83</v>
      </c>
      <c r="H43" s="164"/>
      <c r="I43" s="262">
        <v>5</v>
      </c>
      <c r="J43" s="697">
        <v>3.94</v>
      </c>
      <c r="K43" s="655"/>
      <c r="L43" s="646">
        <v>4</v>
      </c>
      <c r="M43" s="1135" t="s">
        <v>193</v>
      </c>
      <c r="N43" s="105"/>
      <c r="O43" s="92"/>
      <c r="P43" s="92" t="s">
        <v>46</v>
      </c>
    </row>
    <row r="44" spans="1:16" ht="18.75" customHeight="1" x14ac:dyDescent="0.3">
      <c r="A44" s="72"/>
      <c r="B44" s="104" t="s">
        <v>102</v>
      </c>
      <c r="C44" s="65"/>
      <c r="D44" s="688">
        <v>4.21</v>
      </c>
      <c r="E44" s="636"/>
      <c r="F44" s="270">
        <v>4</v>
      </c>
      <c r="G44" s="690">
        <v>4.16</v>
      </c>
      <c r="H44" s="164"/>
      <c r="I44" s="262">
        <v>4</v>
      </c>
      <c r="J44" s="698">
        <v>3.55</v>
      </c>
      <c r="K44" s="161"/>
      <c r="L44" s="646">
        <v>4</v>
      </c>
      <c r="M44" s="113">
        <v>4.17</v>
      </c>
      <c r="N44" s="105"/>
      <c r="O44" s="92">
        <v>4</v>
      </c>
      <c r="P44" s="92" t="s">
        <v>21</v>
      </c>
    </row>
    <row r="45" spans="1:16" ht="18.75" customHeight="1" x14ac:dyDescent="0.3">
      <c r="A45" s="72"/>
      <c r="B45" s="104" t="s">
        <v>96</v>
      </c>
      <c r="C45" s="65"/>
      <c r="D45" s="689">
        <f>D46</f>
        <v>3.99</v>
      </c>
      <c r="E45" s="636"/>
      <c r="F45" s="270">
        <v>4</v>
      </c>
      <c r="G45" s="692">
        <f>G47</f>
        <v>4.38</v>
      </c>
      <c r="H45" s="164"/>
      <c r="I45" s="262">
        <v>4</v>
      </c>
      <c r="J45" s="699">
        <f>(J47+J48)/2</f>
        <v>4.415</v>
      </c>
      <c r="K45" s="161"/>
      <c r="L45" s="647">
        <v>4</v>
      </c>
      <c r="M45" s="1135" t="s">
        <v>193</v>
      </c>
      <c r="N45" s="105"/>
      <c r="O45" s="92"/>
      <c r="P45" s="92" t="s">
        <v>21</v>
      </c>
    </row>
    <row r="46" spans="1:16" s="1141" customFormat="1" ht="18.75" customHeight="1" x14ac:dyDescent="0.3">
      <c r="A46" s="72"/>
      <c r="B46" s="85" t="s">
        <v>97</v>
      </c>
      <c r="C46" s="65"/>
      <c r="D46" s="687">
        <v>3.99</v>
      </c>
      <c r="E46" s="620"/>
      <c r="F46" s="644"/>
      <c r="G46" s="690"/>
      <c r="H46" s="114"/>
      <c r="I46" s="658"/>
      <c r="J46" s="690"/>
      <c r="K46" s="659"/>
      <c r="L46" s="648"/>
      <c r="M46" s="72"/>
      <c r="N46" s="100"/>
      <c r="O46" s="65"/>
      <c r="P46" s="65"/>
    </row>
    <row r="47" spans="1:16" ht="18.75" customHeight="1" x14ac:dyDescent="0.3">
      <c r="A47" s="72"/>
      <c r="B47" s="85" t="s">
        <v>98</v>
      </c>
      <c r="C47" s="65"/>
      <c r="D47" s="688"/>
      <c r="E47" s="620"/>
      <c r="F47" s="644"/>
      <c r="G47" s="690">
        <v>4.38</v>
      </c>
      <c r="H47" s="114"/>
      <c r="I47" s="658"/>
      <c r="J47" s="690">
        <v>4.38</v>
      </c>
      <c r="K47" s="659"/>
      <c r="L47" s="648"/>
      <c r="M47" s="72"/>
      <c r="N47" s="100"/>
      <c r="O47" s="65"/>
      <c r="P47" s="65"/>
    </row>
    <row r="48" spans="1:16" ht="18.75" customHeight="1" x14ac:dyDescent="0.3">
      <c r="A48" s="72"/>
      <c r="B48" s="106" t="s">
        <v>99</v>
      </c>
      <c r="C48" s="65"/>
      <c r="D48" s="686"/>
      <c r="E48" s="637"/>
      <c r="F48" s="643"/>
      <c r="G48" s="691"/>
      <c r="H48" s="111"/>
      <c r="I48" s="656"/>
      <c r="J48" s="700">
        <v>4.45</v>
      </c>
      <c r="K48" s="657"/>
      <c r="L48" s="649"/>
      <c r="M48" s="108"/>
      <c r="N48" s="109"/>
      <c r="O48" s="107"/>
      <c r="P48" s="107"/>
    </row>
    <row r="49" spans="1:16" ht="18.75" customHeight="1" x14ac:dyDescent="0.3">
      <c r="A49" s="65"/>
      <c r="B49" s="115" t="s">
        <v>103</v>
      </c>
      <c r="C49" s="65"/>
      <c r="D49" s="689">
        <f>D53</f>
        <v>4.18</v>
      </c>
      <c r="E49" s="638"/>
      <c r="F49" s="666">
        <v>4</v>
      </c>
      <c r="G49" s="693">
        <f>(G50+G51+G53)/3</f>
        <v>4.003333333333333</v>
      </c>
      <c r="H49" s="165"/>
      <c r="I49" s="754">
        <v>4</v>
      </c>
      <c r="J49" s="701" t="s">
        <v>128</v>
      </c>
      <c r="K49" s="162"/>
      <c r="L49" s="647"/>
      <c r="M49" s="1135" t="s">
        <v>193</v>
      </c>
      <c r="N49" s="105"/>
      <c r="O49" s="92"/>
      <c r="P49" s="92" t="s">
        <v>21</v>
      </c>
    </row>
    <row r="50" spans="1:16" ht="18.75" customHeight="1" x14ac:dyDescent="0.3">
      <c r="A50" s="65"/>
      <c r="B50" s="85" t="s">
        <v>107</v>
      </c>
      <c r="C50" s="65"/>
      <c r="D50" s="688"/>
      <c r="E50" s="635"/>
      <c r="F50" s="252"/>
      <c r="G50" s="1148">
        <v>4.01</v>
      </c>
      <c r="H50" s="100"/>
      <c r="I50" s="239"/>
      <c r="J50" s="694"/>
      <c r="K50" s="73"/>
      <c r="L50" s="648"/>
      <c r="M50" s="72"/>
      <c r="N50" s="100"/>
      <c r="O50" s="65"/>
      <c r="P50" s="65"/>
    </row>
    <row r="51" spans="1:16" ht="18.75" customHeight="1" x14ac:dyDescent="0.3">
      <c r="A51" s="65"/>
      <c r="B51" s="85" t="s">
        <v>108</v>
      </c>
      <c r="C51" s="65"/>
      <c r="D51" s="688"/>
      <c r="E51" s="635"/>
      <c r="F51" s="252"/>
      <c r="G51" s="1148">
        <v>3.94</v>
      </c>
      <c r="H51" s="100"/>
      <c r="I51" s="239"/>
      <c r="J51" s="694"/>
      <c r="K51" s="73"/>
      <c r="L51" s="648"/>
      <c r="M51" s="72"/>
      <c r="N51" s="100"/>
      <c r="O51" s="65"/>
      <c r="P51" s="65"/>
    </row>
    <row r="52" spans="1:16" ht="18.75" customHeight="1" x14ac:dyDescent="0.3">
      <c r="A52" s="65"/>
      <c r="B52" s="85" t="s">
        <v>109</v>
      </c>
      <c r="C52" s="65"/>
      <c r="D52" s="688"/>
      <c r="E52" s="635"/>
      <c r="F52" s="252"/>
      <c r="G52" s="1148"/>
      <c r="H52" s="100"/>
      <c r="I52" s="239"/>
      <c r="J52" s="694"/>
      <c r="K52" s="73"/>
      <c r="L52" s="648"/>
      <c r="M52" s="72"/>
      <c r="N52" s="100"/>
      <c r="O52" s="65"/>
      <c r="P52" s="65"/>
    </row>
    <row r="53" spans="1:16" ht="18.75" customHeight="1" x14ac:dyDescent="0.3">
      <c r="A53" s="65"/>
      <c r="B53" s="85" t="s">
        <v>110</v>
      </c>
      <c r="C53" s="65"/>
      <c r="D53" s="688">
        <v>4.18</v>
      </c>
      <c r="E53" s="635"/>
      <c r="F53" s="252"/>
      <c r="G53" s="1148">
        <v>4.0599999999999996</v>
      </c>
      <c r="H53" s="100"/>
      <c r="I53" s="239"/>
      <c r="J53" s="694"/>
      <c r="K53" s="73"/>
      <c r="L53" s="648"/>
      <c r="M53" s="72"/>
      <c r="N53" s="100"/>
      <c r="O53" s="65"/>
      <c r="P53" s="65"/>
    </row>
    <row r="54" spans="1:16" ht="18.75" customHeight="1" x14ac:dyDescent="0.3">
      <c r="A54" s="65"/>
      <c r="B54" s="104" t="s">
        <v>104</v>
      </c>
      <c r="C54" s="65"/>
      <c r="D54" s="689">
        <v>3.92</v>
      </c>
      <c r="E54" s="638"/>
      <c r="F54" s="666">
        <v>4</v>
      </c>
      <c r="G54" s="693">
        <f>(G55+G56)/2</f>
        <v>3.8</v>
      </c>
      <c r="H54" s="165"/>
      <c r="I54" s="754">
        <v>4</v>
      </c>
      <c r="J54" s="701" t="s">
        <v>128</v>
      </c>
      <c r="K54" s="162"/>
      <c r="L54" s="647"/>
      <c r="M54" s="1135" t="s">
        <v>193</v>
      </c>
      <c r="N54" s="105"/>
      <c r="O54" s="92"/>
      <c r="P54" s="92" t="s">
        <v>21</v>
      </c>
    </row>
    <row r="55" spans="1:16" ht="18.75" customHeight="1" x14ac:dyDescent="0.3">
      <c r="A55" s="65"/>
      <c r="B55" s="85" t="s">
        <v>111</v>
      </c>
      <c r="C55" s="65"/>
      <c r="D55" s="688">
        <v>3.92</v>
      </c>
      <c r="E55" s="635"/>
      <c r="F55" s="252"/>
      <c r="G55" s="1148">
        <v>3.9</v>
      </c>
      <c r="H55" s="100"/>
      <c r="I55" s="755"/>
      <c r="J55" s="694"/>
      <c r="K55" s="73"/>
      <c r="L55" s="648"/>
      <c r="M55" s="1137"/>
      <c r="N55" s="100"/>
      <c r="O55" s="65"/>
      <c r="P55" s="65"/>
    </row>
    <row r="56" spans="1:16" ht="18.75" customHeight="1" x14ac:dyDescent="0.3">
      <c r="A56" s="65"/>
      <c r="B56" s="106" t="s">
        <v>112</v>
      </c>
      <c r="C56" s="65"/>
      <c r="D56" s="686"/>
      <c r="E56" s="639"/>
      <c r="F56" s="597"/>
      <c r="G56" s="691">
        <v>3.7</v>
      </c>
      <c r="H56" s="109"/>
      <c r="I56" s="756"/>
      <c r="J56" s="695"/>
      <c r="K56" s="110"/>
      <c r="L56" s="649"/>
      <c r="M56" s="1136"/>
      <c r="N56" s="109"/>
      <c r="O56" s="107"/>
      <c r="P56" s="107"/>
    </row>
    <row r="57" spans="1:16" x14ac:dyDescent="0.3">
      <c r="A57" s="65"/>
      <c r="B57" s="85" t="s">
        <v>105</v>
      </c>
      <c r="C57" s="65"/>
      <c r="D57" s="688">
        <v>3.82</v>
      </c>
      <c r="E57" s="638"/>
      <c r="F57" s="666">
        <v>4</v>
      </c>
      <c r="G57" s="1149">
        <v>3.98</v>
      </c>
      <c r="H57" s="165"/>
      <c r="I57" s="754">
        <v>4</v>
      </c>
      <c r="J57" s="701" t="s">
        <v>128</v>
      </c>
      <c r="K57" s="162"/>
      <c r="L57" s="648"/>
      <c r="M57" s="1137" t="s">
        <v>193</v>
      </c>
      <c r="N57" s="105"/>
      <c r="O57" s="65"/>
      <c r="P57" s="65" t="s">
        <v>21</v>
      </c>
    </row>
    <row r="58" spans="1:16" x14ac:dyDescent="0.3">
      <c r="A58" s="67"/>
      <c r="B58" s="86"/>
      <c r="C58" s="102"/>
      <c r="D58" s="665"/>
      <c r="E58" s="640"/>
      <c r="F58" s="645"/>
      <c r="G58" s="696"/>
      <c r="H58" s="116"/>
      <c r="I58" s="660"/>
      <c r="J58" s="117"/>
      <c r="K58" s="661"/>
      <c r="L58" s="650"/>
      <c r="M58" s="102"/>
      <c r="N58" s="102"/>
      <c r="O58" s="67"/>
      <c r="P58" s="67"/>
    </row>
    <row r="61" spans="1:16" x14ac:dyDescent="0.3">
      <c r="P61" s="1286">
        <v>8</v>
      </c>
    </row>
    <row r="62" spans="1:16" ht="21" x14ac:dyDescent="0.3">
      <c r="H62" s="163" t="s">
        <v>140</v>
      </c>
      <c r="I62" s="163"/>
      <c r="O62" s="1153"/>
      <c r="P62" s="1153" t="s">
        <v>652</v>
      </c>
    </row>
    <row r="63" spans="1:16" ht="9.75" customHeight="1" x14ac:dyDescent="0.3"/>
    <row r="64" spans="1:16" ht="24.75" customHeight="1" x14ac:dyDescent="0.3">
      <c r="A64" s="64" t="s">
        <v>0</v>
      </c>
      <c r="B64" s="83" t="s">
        <v>72</v>
      </c>
      <c r="C64" s="64" t="s">
        <v>17</v>
      </c>
      <c r="D64" s="59"/>
      <c r="E64" s="60"/>
      <c r="F64" s="159"/>
      <c r="G64" s="1144"/>
      <c r="H64" s="70"/>
      <c r="I64" s="159" t="s">
        <v>8</v>
      </c>
      <c r="J64" s="70"/>
      <c r="K64" s="70"/>
      <c r="L64" s="159"/>
      <c r="M64" s="70"/>
      <c r="N64" s="70"/>
      <c r="O64" s="71"/>
      <c r="P64" s="61" t="s">
        <v>40</v>
      </c>
    </row>
    <row r="65" spans="1:16" ht="20.45" customHeight="1" x14ac:dyDescent="0.3">
      <c r="A65" s="65"/>
      <c r="B65" s="84" t="s">
        <v>71</v>
      </c>
      <c r="C65" s="65" t="s">
        <v>16</v>
      </c>
      <c r="D65" s="1375" t="s">
        <v>4</v>
      </c>
      <c r="E65" s="1376"/>
      <c r="F65" s="1377"/>
      <c r="G65" s="1378" t="s">
        <v>5</v>
      </c>
      <c r="H65" s="1379"/>
      <c r="I65" s="1380"/>
      <c r="J65" s="1381" t="s">
        <v>6</v>
      </c>
      <c r="K65" s="1382"/>
      <c r="L65" s="1383"/>
      <c r="M65" s="1384" t="s">
        <v>7</v>
      </c>
      <c r="N65" s="1385"/>
      <c r="O65" s="1386"/>
      <c r="P65" s="62" t="s">
        <v>39</v>
      </c>
    </row>
    <row r="66" spans="1:16" x14ac:dyDescent="0.3">
      <c r="A66" s="65"/>
      <c r="B66" s="85"/>
      <c r="C66" s="77" t="s">
        <v>7</v>
      </c>
      <c r="D66" s="641" t="s">
        <v>120</v>
      </c>
      <c r="E66" s="631"/>
      <c r="F66" s="642" t="s">
        <v>121</v>
      </c>
      <c r="G66" s="1147" t="s">
        <v>120</v>
      </c>
      <c r="H66" s="631"/>
      <c r="I66" s="651" t="s">
        <v>121</v>
      </c>
      <c r="J66" s="641" t="s">
        <v>120</v>
      </c>
      <c r="K66" s="631"/>
      <c r="L66" s="652" t="s">
        <v>121</v>
      </c>
      <c r="M66" s="641" t="s">
        <v>120</v>
      </c>
      <c r="N66" s="631"/>
      <c r="O66" s="653" t="s">
        <v>121</v>
      </c>
      <c r="P66" s="62" t="s">
        <v>11</v>
      </c>
    </row>
    <row r="67" spans="1:16" ht="21.2" customHeight="1" x14ac:dyDescent="0.3">
      <c r="A67" s="91">
        <v>5</v>
      </c>
      <c r="B67" s="274" t="s">
        <v>113</v>
      </c>
      <c r="C67" s="91" t="s">
        <v>95</v>
      </c>
      <c r="D67" s="678">
        <f>(D70+D71)/2</f>
        <v>4.2699999999999996</v>
      </c>
      <c r="E67" s="279"/>
      <c r="F67" s="666">
        <v>4</v>
      </c>
      <c r="G67" s="681">
        <f>(G70+G71)/2</f>
        <v>4.57</v>
      </c>
      <c r="H67" s="284"/>
      <c r="I67" s="284">
        <v>5</v>
      </c>
      <c r="J67" s="683">
        <f>(J70+J71)/2</f>
        <v>4.3550000000000004</v>
      </c>
      <c r="K67" s="288"/>
      <c r="L67" s="672">
        <v>4</v>
      </c>
      <c r="M67" s="1133" t="s">
        <v>193</v>
      </c>
      <c r="N67" s="120"/>
      <c r="O67" s="1129"/>
      <c r="P67" s="64" t="s">
        <v>46</v>
      </c>
    </row>
    <row r="68" spans="1:16" ht="19.7" customHeight="1" x14ac:dyDescent="0.3">
      <c r="A68" s="65"/>
      <c r="B68" s="275" t="s">
        <v>114</v>
      </c>
      <c r="C68" s="65" t="s">
        <v>106</v>
      </c>
      <c r="D68" s="679"/>
      <c r="E68" s="280"/>
      <c r="F68" s="667"/>
      <c r="G68" s="1150"/>
      <c r="H68" s="668"/>
      <c r="I68" s="285"/>
      <c r="J68" s="684"/>
      <c r="K68" s="289"/>
      <c r="L68" s="673"/>
      <c r="M68" s="121"/>
      <c r="N68" s="122"/>
      <c r="O68" s="1130"/>
      <c r="P68" s="65"/>
    </row>
    <row r="69" spans="1:16" x14ac:dyDescent="0.3">
      <c r="A69" s="65"/>
      <c r="B69" s="275" t="s">
        <v>115</v>
      </c>
      <c r="C69" s="65"/>
      <c r="D69" s="679"/>
      <c r="E69" s="280"/>
      <c r="F69" s="667"/>
      <c r="G69" s="1150"/>
      <c r="H69" s="668"/>
      <c r="I69" s="285"/>
      <c r="J69" s="684"/>
      <c r="K69" s="290"/>
      <c r="L69" s="673"/>
      <c r="M69" s="121"/>
      <c r="N69" s="122"/>
      <c r="O69" s="1130"/>
      <c r="P69" s="65"/>
    </row>
    <row r="70" spans="1:16" ht="18.399999999999999" customHeight="1" x14ac:dyDescent="0.3">
      <c r="A70" s="65"/>
      <c r="B70" s="104" t="s">
        <v>116</v>
      </c>
      <c r="C70" s="103"/>
      <c r="D70" s="680">
        <v>4.25</v>
      </c>
      <c r="E70" s="281"/>
      <c r="F70" s="666">
        <v>4</v>
      </c>
      <c r="G70" s="682">
        <v>4.57</v>
      </c>
      <c r="H70" s="669"/>
      <c r="I70" s="284">
        <v>5</v>
      </c>
      <c r="J70" s="685">
        <v>4.34</v>
      </c>
      <c r="K70" s="676"/>
      <c r="L70" s="674">
        <v>4</v>
      </c>
      <c r="M70" s="1289" t="s">
        <v>193</v>
      </c>
      <c r="N70" s="120"/>
      <c r="O70" s="1131"/>
      <c r="P70" s="92" t="s">
        <v>46</v>
      </c>
    </row>
    <row r="71" spans="1:16" ht="20.45" customHeight="1" x14ac:dyDescent="0.3">
      <c r="A71" s="65"/>
      <c r="B71" s="118" t="s">
        <v>667</v>
      </c>
      <c r="C71" s="65"/>
      <c r="D71" s="680">
        <v>4.29</v>
      </c>
      <c r="E71" s="281"/>
      <c r="F71" s="666">
        <v>4</v>
      </c>
      <c r="G71" s="682">
        <v>4.57</v>
      </c>
      <c r="H71" s="669"/>
      <c r="I71" s="284">
        <v>5</v>
      </c>
      <c r="J71" s="685">
        <v>4.37</v>
      </c>
      <c r="K71" s="676"/>
      <c r="L71" s="674">
        <v>4</v>
      </c>
      <c r="M71" s="1134" t="s">
        <v>193</v>
      </c>
      <c r="N71" s="120"/>
      <c r="O71" s="1130"/>
      <c r="P71" s="73" t="s">
        <v>46</v>
      </c>
    </row>
    <row r="72" spans="1:16" ht="18.399999999999999" customHeight="1" x14ac:dyDescent="0.3">
      <c r="A72" s="67"/>
      <c r="B72" s="119" t="s">
        <v>117</v>
      </c>
      <c r="C72" s="67"/>
      <c r="D72" s="282"/>
      <c r="E72" s="283"/>
      <c r="F72" s="670"/>
      <c r="G72" s="286"/>
      <c r="H72" s="671"/>
      <c r="I72" s="287"/>
      <c r="J72" s="291"/>
      <c r="K72" s="677"/>
      <c r="L72" s="675"/>
      <c r="M72" s="123"/>
      <c r="N72" s="124"/>
      <c r="O72" s="1132"/>
      <c r="P72" s="75"/>
    </row>
    <row r="73" spans="1:16" ht="19.7" customHeight="1" x14ac:dyDescent="0.3"/>
    <row r="74" spans="1:16" ht="21.75" customHeight="1" x14ac:dyDescent="0.3"/>
    <row r="91" spans="3:16" x14ac:dyDescent="0.3">
      <c r="P91" s="1286">
        <v>9</v>
      </c>
    </row>
    <row r="92" spans="3:16" ht="21" x14ac:dyDescent="0.3">
      <c r="O92" s="1153"/>
      <c r="P92" s="1153" t="s">
        <v>653</v>
      </c>
    </row>
    <row r="93" spans="3:16" ht="21" x14ac:dyDescent="0.3">
      <c r="F93" s="1154"/>
      <c r="G93" s="1156" t="s">
        <v>526</v>
      </c>
    </row>
    <row r="94" spans="3:16" x14ac:dyDescent="0.3">
      <c r="G94" s="1155"/>
    </row>
    <row r="95" spans="3:16" x14ac:dyDescent="0.3">
      <c r="C95" s="57"/>
      <c r="D95" s="57"/>
      <c r="E95" s="56" t="s">
        <v>4</v>
      </c>
      <c r="F95" s="56" t="s">
        <v>5</v>
      </c>
      <c r="G95" s="56" t="s">
        <v>6</v>
      </c>
      <c r="J95" s="57"/>
      <c r="K95" s="56" t="s">
        <v>4</v>
      </c>
      <c r="L95" s="56" t="s">
        <v>5</v>
      </c>
      <c r="M95" s="56" t="s">
        <v>6</v>
      </c>
    </row>
    <row r="96" spans="3:16" x14ac:dyDescent="0.3">
      <c r="C96" s="57" t="s">
        <v>391</v>
      </c>
      <c r="D96" s="57"/>
      <c r="E96" s="56">
        <v>100</v>
      </c>
      <c r="F96" s="56">
        <v>100</v>
      </c>
      <c r="G96" s="56">
        <v>100</v>
      </c>
      <c r="J96" s="101" t="s">
        <v>88</v>
      </c>
      <c r="K96" s="56">
        <v>97.08</v>
      </c>
      <c r="L96" s="56">
        <v>96.8</v>
      </c>
      <c r="M96" s="56">
        <v>98.32</v>
      </c>
    </row>
    <row r="97" spans="1:13" x14ac:dyDescent="0.3">
      <c r="C97" s="57" t="s">
        <v>392</v>
      </c>
      <c r="D97" s="57"/>
      <c r="E97" s="56">
        <v>100</v>
      </c>
      <c r="F97" s="56">
        <v>100</v>
      </c>
      <c r="G97" s="56">
        <v>100</v>
      </c>
      <c r="J97" s="101" t="s">
        <v>90</v>
      </c>
      <c r="L97" s="56">
        <v>100</v>
      </c>
      <c r="M97" s="56">
        <v>100</v>
      </c>
    </row>
    <row r="98" spans="1:13" x14ac:dyDescent="0.3">
      <c r="C98" s="57" t="s">
        <v>393</v>
      </c>
      <c r="D98" s="57"/>
      <c r="E98" s="56">
        <v>97.39</v>
      </c>
      <c r="F98" s="56">
        <v>97.77</v>
      </c>
      <c r="G98" s="56">
        <v>98.84</v>
      </c>
      <c r="J98" s="101" t="s">
        <v>91</v>
      </c>
      <c r="K98" s="56">
        <v>100</v>
      </c>
      <c r="L98" s="56">
        <v>100</v>
      </c>
      <c r="M98" s="56">
        <v>100</v>
      </c>
    </row>
    <row r="99" spans="1:13" x14ac:dyDescent="0.3">
      <c r="J99" s="101" t="s">
        <v>92</v>
      </c>
      <c r="K99" s="56">
        <v>100</v>
      </c>
      <c r="L99" s="56">
        <v>100</v>
      </c>
      <c r="M99" s="56">
        <v>100</v>
      </c>
    </row>
    <row r="100" spans="1:13" x14ac:dyDescent="0.3">
      <c r="J100" s="101" t="s">
        <v>93</v>
      </c>
      <c r="K100" s="56">
        <v>100</v>
      </c>
      <c r="L100" s="56">
        <v>100</v>
      </c>
      <c r="M100" s="56">
        <v>100</v>
      </c>
    </row>
    <row r="101" spans="1:13" x14ac:dyDescent="0.3">
      <c r="J101" s="57" t="s">
        <v>94</v>
      </c>
      <c r="K101" s="56">
        <v>97.39</v>
      </c>
      <c r="L101" s="56">
        <v>97.77</v>
      </c>
      <c r="M101" s="56">
        <v>98.84</v>
      </c>
    </row>
    <row r="102" spans="1:13" x14ac:dyDescent="0.3">
      <c r="J102" s="101"/>
      <c r="L102" s="56"/>
    </row>
    <row r="103" spans="1:13" x14ac:dyDescent="0.3">
      <c r="J103" s="57"/>
      <c r="L103" s="56"/>
    </row>
    <row r="110" spans="1:13" x14ac:dyDescent="0.3">
      <c r="A110" s="57"/>
      <c r="B110" s="57"/>
      <c r="C110" s="57"/>
      <c r="D110" s="57"/>
      <c r="E110" s="56" t="s">
        <v>4</v>
      </c>
      <c r="F110" s="56" t="s">
        <v>5</v>
      </c>
      <c r="G110" s="56" t="s">
        <v>6</v>
      </c>
      <c r="L110" s="56"/>
    </row>
    <row r="111" spans="1:13" x14ac:dyDescent="0.3">
      <c r="A111" s="101"/>
      <c r="B111" s="57"/>
      <c r="C111" s="101" t="s">
        <v>100</v>
      </c>
      <c r="D111" s="57"/>
      <c r="E111" s="56">
        <v>4</v>
      </c>
      <c r="F111" s="56">
        <v>4</v>
      </c>
      <c r="G111" s="56">
        <v>4</v>
      </c>
      <c r="I111" s="56"/>
      <c r="J111" s="101"/>
      <c r="K111" s="56" t="s">
        <v>4</v>
      </c>
      <c r="L111" s="56" t="s">
        <v>5</v>
      </c>
      <c r="M111" s="56" t="s">
        <v>6</v>
      </c>
    </row>
    <row r="112" spans="1:13" x14ac:dyDescent="0.3">
      <c r="A112" s="101"/>
      <c r="B112" s="57"/>
      <c r="C112" s="101" t="s">
        <v>101</v>
      </c>
      <c r="D112" s="57"/>
      <c r="E112" s="56">
        <v>5</v>
      </c>
      <c r="F112" s="56">
        <v>5</v>
      </c>
      <c r="G112" s="56">
        <v>4</v>
      </c>
      <c r="I112" s="56"/>
      <c r="J112" s="101" t="s">
        <v>116</v>
      </c>
      <c r="K112" s="56">
        <v>4</v>
      </c>
      <c r="L112" s="56">
        <v>5</v>
      </c>
      <c r="M112" s="56">
        <v>4</v>
      </c>
    </row>
    <row r="113" spans="1:16" x14ac:dyDescent="0.3">
      <c r="A113" s="101"/>
      <c r="B113" s="57"/>
      <c r="C113" s="101" t="s">
        <v>102</v>
      </c>
      <c r="D113" s="57"/>
      <c r="E113" s="56">
        <v>4</v>
      </c>
      <c r="F113" s="56">
        <v>4</v>
      </c>
      <c r="G113" s="56">
        <v>4</v>
      </c>
      <c r="I113" s="56"/>
      <c r="J113" s="734" t="s">
        <v>667</v>
      </c>
      <c r="K113" s="56">
        <v>4</v>
      </c>
      <c r="L113" s="56">
        <v>5</v>
      </c>
      <c r="M113" s="56">
        <v>4</v>
      </c>
    </row>
    <row r="114" spans="1:16" x14ac:dyDescent="0.3">
      <c r="A114" s="101"/>
      <c r="B114" s="57"/>
      <c r="C114" s="101" t="s">
        <v>96</v>
      </c>
      <c r="D114" s="57"/>
      <c r="E114" s="56">
        <v>4</v>
      </c>
      <c r="F114" s="56">
        <v>4</v>
      </c>
      <c r="G114" s="56">
        <v>4</v>
      </c>
      <c r="I114" s="56"/>
      <c r="J114" s="1128" t="s">
        <v>94</v>
      </c>
      <c r="K114" s="56">
        <v>4</v>
      </c>
      <c r="L114" s="56">
        <v>5</v>
      </c>
      <c r="M114" s="56">
        <v>4</v>
      </c>
    </row>
    <row r="115" spans="1:16" x14ac:dyDescent="0.3">
      <c r="A115" s="101"/>
      <c r="B115" s="57"/>
      <c r="C115" s="101" t="s">
        <v>103</v>
      </c>
      <c r="D115" s="57"/>
      <c r="E115" s="56">
        <v>4</v>
      </c>
      <c r="F115" s="56">
        <v>4</v>
      </c>
      <c r="G115" s="56"/>
    </row>
    <row r="116" spans="1:16" x14ac:dyDescent="0.3">
      <c r="A116" s="101"/>
      <c r="B116" s="57"/>
      <c r="C116" s="101" t="s">
        <v>104</v>
      </c>
      <c r="D116" s="57"/>
      <c r="E116" s="56">
        <v>4</v>
      </c>
      <c r="F116" s="56">
        <v>4</v>
      </c>
      <c r="G116" s="56"/>
    </row>
    <row r="117" spans="1:16" x14ac:dyDescent="0.3">
      <c r="A117" s="101"/>
      <c r="B117" s="57"/>
      <c r="C117" s="101" t="s">
        <v>105</v>
      </c>
      <c r="D117" s="57"/>
      <c r="E117" s="56">
        <v>4</v>
      </c>
      <c r="F117" s="56">
        <v>4</v>
      </c>
      <c r="G117" s="56"/>
    </row>
    <row r="118" spans="1:16" ht="21" x14ac:dyDescent="0.3">
      <c r="A118" s="1151"/>
      <c r="B118" s="1141"/>
      <c r="C118" s="1151" t="s">
        <v>394</v>
      </c>
      <c r="D118" s="1141"/>
      <c r="E118" s="1142">
        <v>4</v>
      </c>
      <c r="F118" s="1142">
        <v>4</v>
      </c>
      <c r="G118" s="1142">
        <v>4</v>
      </c>
    </row>
    <row r="119" spans="1:16" x14ac:dyDescent="0.3">
      <c r="C119" s="56" t="s">
        <v>94</v>
      </c>
      <c r="D119" s="82"/>
      <c r="E119" s="56">
        <v>4</v>
      </c>
      <c r="F119" s="56">
        <v>4</v>
      </c>
      <c r="G119" s="56">
        <v>4</v>
      </c>
    </row>
    <row r="121" spans="1:16" x14ac:dyDescent="0.3">
      <c r="P121" s="1286">
        <v>10</v>
      </c>
    </row>
    <row r="126" spans="1:16" x14ac:dyDescent="0.3">
      <c r="A126" s="91" t="s">
        <v>0</v>
      </c>
      <c r="B126" s="762" t="s">
        <v>72</v>
      </c>
    </row>
    <row r="127" spans="1:16" x14ac:dyDescent="0.3">
      <c r="A127" s="103"/>
      <c r="B127" s="763" t="s">
        <v>71</v>
      </c>
      <c r="C127" s="758"/>
    </row>
    <row r="128" spans="1:16" ht="56.25" x14ac:dyDescent="0.3">
      <c r="A128" s="764">
        <v>1</v>
      </c>
      <c r="B128" s="765" t="s">
        <v>425</v>
      </c>
    </row>
    <row r="129" spans="1:2" ht="75" x14ac:dyDescent="0.3">
      <c r="A129" s="764">
        <v>2</v>
      </c>
      <c r="B129" s="765" t="s">
        <v>426</v>
      </c>
    </row>
    <row r="130" spans="1:2" ht="56.25" x14ac:dyDescent="0.3">
      <c r="A130" s="764">
        <v>3</v>
      </c>
      <c r="B130" s="765" t="s">
        <v>427</v>
      </c>
    </row>
    <row r="131" spans="1:2" ht="93.75" x14ac:dyDescent="0.3">
      <c r="A131" s="764">
        <v>4</v>
      </c>
      <c r="B131" s="765" t="s">
        <v>428</v>
      </c>
    </row>
    <row r="132" spans="1:2" x14ac:dyDescent="0.3">
      <c r="A132" s="1387">
        <v>5</v>
      </c>
      <c r="B132" s="759" t="s">
        <v>113</v>
      </c>
    </row>
    <row r="133" spans="1:2" x14ac:dyDescent="0.3">
      <c r="A133" s="1388"/>
      <c r="B133" s="760" t="s">
        <v>114</v>
      </c>
    </row>
    <row r="134" spans="1:2" x14ac:dyDescent="0.3">
      <c r="A134" s="1389"/>
      <c r="B134" s="761" t="s">
        <v>115</v>
      </c>
    </row>
  </sheetData>
  <sortState ref="J43:K45">
    <sortCondition ref="J42"/>
  </sortState>
  <mergeCells count="13">
    <mergeCell ref="A132:A134"/>
    <mergeCell ref="D65:F65"/>
    <mergeCell ref="G65:I65"/>
    <mergeCell ref="J65:L65"/>
    <mergeCell ref="M65:O65"/>
    <mergeCell ref="D8:F8"/>
    <mergeCell ref="G8:I8"/>
    <mergeCell ref="J8:L8"/>
    <mergeCell ref="M8:O8"/>
    <mergeCell ref="D35:F35"/>
    <mergeCell ref="G35:I35"/>
    <mergeCell ref="J35:L35"/>
    <mergeCell ref="M35:O35"/>
  </mergeCells>
  <pageMargins left="0.59055118110236227" right="0.59055118110236227" top="0.70866141732283472" bottom="0.6692913385826772" header="0.31496062992125984" footer="0.31496062992125984"/>
  <pageSetup paperSize="9" scale="95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FF"/>
  </sheetPr>
  <dimension ref="A1:M131"/>
  <sheetViews>
    <sheetView view="pageBreakPreview" topLeftCell="A94" zoomScaleNormal="100" zoomScaleSheetLayoutView="100" workbookViewId="0">
      <selection activeCell="D54" sqref="D54:D55"/>
    </sheetView>
  </sheetViews>
  <sheetFormatPr defaultColWidth="9" defaultRowHeight="18.75" x14ac:dyDescent="0.3"/>
  <cols>
    <col min="1" max="1" width="3.85546875" style="56" customWidth="1"/>
    <col min="2" max="2" width="21.85546875" style="57" customWidth="1"/>
    <col min="3" max="3" width="23" style="57" customWidth="1"/>
    <col min="4" max="4" width="9.85546875" style="57" customWidth="1"/>
    <col min="5" max="5" width="8.85546875" style="56" customWidth="1"/>
    <col min="6" max="7" width="9.7109375" style="56" customWidth="1"/>
    <col min="8" max="9" width="9.42578125" style="56" customWidth="1"/>
    <col min="10" max="10" width="9.85546875" style="56" customWidth="1"/>
    <col min="11" max="11" width="9.5703125" style="56" customWidth="1"/>
    <col min="12" max="12" width="11.140625" style="56" customWidth="1"/>
    <col min="13" max="13" width="8.140625" style="56" customWidth="1"/>
    <col min="14" max="16384" width="9" style="57"/>
  </cols>
  <sheetData>
    <row r="1" spans="2:13" ht="21" x14ac:dyDescent="0.3">
      <c r="L1" s="1153"/>
      <c r="M1" s="1153" t="s">
        <v>654</v>
      </c>
    </row>
    <row r="2" spans="2:13" ht="26.25" x14ac:dyDescent="0.3">
      <c r="B2" s="1158" t="s">
        <v>527</v>
      </c>
      <c r="C2" s="1157"/>
    </row>
    <row r="3" spans="2:13" ht="21" x14ac:dyDescent="0.3">
      <c r="B3" s="1159" t="s">
        <v>528</v>
      </c>
      <c r="M3" s="1152"/>
    </row>
    <row r="4" spans="2:13" ht="21" x14ac:dyDescent="0.3">
      <c r="B4" s="1159" t="s">
        <v>668</v>
      </c>
    </row>
    <row r="5" spans="2:13" ht="21" x14ac:dyDescent="0.3">
      <c r="C5" s="1160" t="s">
        <v>529</v>
      </c>
    </row>
    <row r="6" spans="2:13" ht="21" x14ac:dyDescent="0.35">
      <c r="B6" s="1161" t="s">
        <v>537</v>
      </c>
    </row>
    <row r="7" spans="2:13" ht="21" x14ac:dyDescent="0.35">
      <c r="B7" s="1161" t="s">
        <v>530</v>
      </c>
    </row>
    <row r="8" spans="2:13" ht="21" x14ac:dyDescent="0.3">
      <c r="B8" s="1160" t="s">
        <v>531</v>
      </c>
    </row>
    <row r="27" spans="1:13" x14ac:dyDescent="0.3">
      <c r="M27" s="1286">
        <v>11</v>
      </c>
    </row>
    <row r="28" spans="1:13" ht="21" x14ac:dyDescent="0.3">
      <c r="C28" s="58"/>
      <c r="F28" s="163" t="s">
        <v>142</v>
      </c>
      <c r="G28" s="58"/>
      <c r="L28" s="1153"/>
      <c r="M28" s="1153" t="s">
        <v>655</v>
      </c>
    </row>
    <row r="29" spans="1:13" ht="1.35" customHeight="1" x14ac:dyDescent="0.3"/>
    <row r="30" spans="1:13" ht="18.399999999999999" customHeight="1" x14ac:dyDescent="0.3">
      <c r="A30" s="64" t="s">
        <v>0</v>
      </c>
      <c r="B30" s="64" t="s">
        <v>118</v>
      </c>
      <c r="C30" s="64" t="s">
        <v>3</v>
      </c>
      <c r="D30" s="64" t="s">
        <v>17</v>
      </c>
      <c r="E30" s="74"/>
      <c r="F30" s="98"/>
      <c r="G30" s="60"/>
      <c r="H30" s="60"/>
      <c r="I30" s="98" t="s">
        <v>8</v>
      </c>
      <c r="J30" s="60"/>
      <c r="K30" s="60"/>
      <c r="L30" s="132"/>
      <c r="M30" s="61" t="s">
        <v>40</v>
      </c>
    </row>
    <row r="31" spans="1:13" ht="18.399999999999999" customHeight="1" x14ac:dyDescent="0.3">
      <c r="A31" s="65"/>
      <c r="B31" s="65" t="s">
        <v>132</v>
      </c>
      <c r="C31" s="65"/>
      <c r="D31" s="65" t="s">
        <v>16</v>
      </c>
      <c r="E31" s="1390" t="s">
        <v>4</v>
      </c>
      <c r="F31" s="1391"/>
      <c r="G31" s="1392" t="s">
        <v>5</v>
      </c>
      <c r="H31" s="1393"/>
      <c r="I31" s="1394" t="s">
        <v>6</v>
      </c>
      <c r="J31" s="1395"/>
      <c r="K31" s="1396" t="s">
        <v>7</v>
      </c>
      <c r="L31" s="1397"/>
      <c r="M31" s="62" t="s">
        <v>39</v>
      </c>
    </row>
    <row r="32" spans="1:13" ht="18" customHeight="1" x14ac:dyDescent="0.3">
      <c r="A32" s="67"/>
      <c r="B32" s="68"/>
      <c r="C32" s="68"/>
      <c r="D32" s="67"/>
      <c r="E32" s="93" t="s">
        <v>120</v>
      </c>
      <c r="F32" s="266" t="s">
        <v>121</v>
      </c>
      <c r="G32" s="136" t="s">
        <v>120</v>
      </c>
      <c r="H32" s="263" t="s">
        <v>121</v>
      </c>
      <c r="I32" s="93" t="s">
        <v>120</v>
      </c>
      <c r="J32" s="146" t="s">
        <v>121</v>
      </c>
      <c r="K32" s="93" t="s">
        <v>120</v>
      </c>
      <c r="L32" s="93" t="s">
        <v>121</v>
      </c>
      <c r="M32" s="62" t="s">
        <v>11</v>
      </c>
    </row>
    <row r="33" spans="1:13" x14ac:dyDescent="0.3">
      <c r="A33" s="601">
        <v>1</v>
      </c>
      <c r="B33" s="602" t="s">
        <v>377</v>
      </c>
      <c r="C33" s="603"/>
      <c r="D33" s="604"/>
      <c r="E33" s="605"/>
      <c r="F33" s="606"/>
      <c r="G33" s="605"/>
      <c r="H33" s="606"/>
      <c r="I33" s="605"/>
      <c r="J33" s="601"/>
      <c r="K33" s="606"/>
      <c r="L33" s="606"/>
      <c r="M33" s="606"/>
    </row>
    <row r="34" spans="1:13" ht="17.100000000000001" customHeight="1" x14ac:dyDescent="0.3">
      <c r="A34" s="65"/>
      <c r="B34" s="133" t="s">
        <v>87</v>
      </c>
      <c r="C34" s="142" t="s">
        <v>134</v>
      </c>
      <c r="D34" s="143" t="s">
        <v>95</v>
      </c>
      <c r="E34" s="135">
        <v>3.58</v>
      </c>
      <c r="F34" s="267">
        <v>4</v>
      </c>
      <c r="G34" s="135">
        <v>3.85</v>
      </c>
      <c r="H34" s="260">
        <v>4</v>
      </c>
      <c r="I34" s="135"/>
      <c r="J34" s="257"/>
      <c r="K34" s="88"/>
      <c r="L34" s="88" t="s">
        <v>18</v>
      </c>
      <c r="M34" s="88"/>
    </row>
    <row r="35" spans="1:13" x14ac:dyDescent="0.3">
      <c r="A35" s="65"/>
      <c r="B35" s="137" t="s">
        <v>123</v>
      </c>
      <c r="C35" s="66" t="s">
        <v>119</v>
      </c>
      <c r="D35" s="65" t="s">
        <v>122</v>
      </c>
      <c r="E35" s="138">
        <v>4.08</v>
      </c>
      <c r="F35" s="270">
        <v>4</v>
      </c>
      <c r="G35" s="138">
        <v>4.07</v>
      </c>
      <c r="H35" s="262">
        <v>4</v>
      </c>
      <c r="I35" s="138">
        <v>4.0999999999999996</v>
      </c>
      <c r="J35" s="258">
        <v>4</v>
      </c>
      <c r="K35" s="92"/>
      <c r="L35" s="92" t="s">
        <v>18</v>
      </c>
      <c r="M35" s="92" t="s">
        <v>21</v>
      </c>
    </row>
    <row r="36" spans="1:13" ht="17.100000000000001" customHeight="1" x14ac:dyDescent="0.3">
      <c r="A36" s="65"/>
      <c r="B36" s="131"/>
      <c r="C36" s="153" t="s">
        <v>94</v>
      </c>
      <c r="D36" s="93"/>
      <c r="E36" s="136">
        <f>AVERAGE(E34:E35)</f>
        <v>3.83</v>
      </c>
      <c r="F36" s="266">
        <v>4</v>
      </c>
      <c r="G36" s="136">
        <f>AVERAGE(G34:G35)</f>
        <v>3.96</v>
      </c>
      <c r="H36" s="263">
        <v>4</v>
      </c>
      <c r="I36" s="136">
        <f>AVERAGE(I34:I35)</f>
        <v>4.0999999999999996</v>
      </c>
      <c r="J36" s="259">
        <v>4</v>
      </c>
      <c r="K36" s="93"/>
      <c r="L36" s="93"/>
      <c r="M36" s="93" t="s">
        <v>21</v>
      </c>
    </row>
    <row r="37" spans="1:13" ht="18.2" customHeight="1" x14ac:dyDescent="0.3">
      <c r="A37" s="601">
        <v>2</v>
      </c>
      <c r="B37" s="602" t="s">
        <v>379</v>
      </c>
      <c r="C37" s="603"/>
      <c r="D37" s="606"/>
      <c r="E37" s="702"/>
      <c r="F37" s="703"/>
      <c r="G37" s="702"/>
      <c r="H37" s="703"/>
      <c r="I37" s="702"/>
      <c r="J37" s="703"/>
      <c r="K37" s="704"/>
      <c r="L37" s="704"/>
      <c r="M37" s="704"/>
    </row>
    <row r="38" spans="1:13" x14ac:dyDescent="0.3">
      <c r="A38" s="65"/>
      <c r="B38" s="133" t="s">
        <v>129</v>
      </c>
      <c r="C38" s="142" t="s">
        <v>134</v>
      </c>
      <c r="D38" s="143" t="s">
        <v>95</v>
      </c>
      <c r="E38" s="135">
        <v>4.41</v>
      </c>
      <c r="F38" s="267">
        <v>4</v>
      </c>
      <c r="G38" s="135">
        <v>4.54</v>
      </c>
      <c r="H38" s="260">
        <v>5</v>
      </c>
      <c r="I38" s="135">
        <v>4.22</v>
      </c>
      <c r="J38" s="257">
        <v>4</v>
      </c>
      <c r="K38" s="88"/>
      <c r="L38" s="88" t="s">
        <v>18</v>
      </c>
      <c r="M38" s="88" t="s">
        <v>46</v>
      </c>
    </row>
    <row r="39" spans="1:13" x14ac:dyDescent="0.3">
      <c r="A39" s="65"/>
      <c r="B39" s="133" t="s">
        <v>89</v>
      </c>
      <c r="C39" s="66" t="s">
        <v>119</v>
      </c>
      <c r="D39" s="65" t="s">
        <v>122</v>
      </c>
      <c r="E39" s="141"/>
      <c r="F39" s="268" t="s">
        <v>128</v>
      </c>
      <c r="G39" s="135">
        <v>4.6399999999999997</v>
      </c>
      <c r="H39" s="260">
        <v>5</v>
      </c>
      <c r="I39" s="135">
        <v>4.45</v>
      </c>
      <c r="J39" s="257">
        <v>4</v>
      </c>
      <c r="K39" s="88"/>
      <c r="L39" s="88" t="s">
        <v>18</v>
      </c>
      <c r="M39" s="88" t="s">
        <v>46</v>
      </c>
    </row>
    <row r="40" spans="1:13" x14ac:dyDescent="0.3">
      <c r="A40" s="65"/>
      <c r="B40" s="133" t="s">
        <v>93</v>
      </c>
      <c r="C40" s="66"/>
      <c r="D40" s="66"/>
      <c r="E40" s="135">
        <v>4.45</v>
      </c>
      <c r="F40" s="267">
        <v>4</v>
      </c>
      <c r="G40" s="135">
        <v>4.5</v>
      </c>
      <c r="H40" s="260">
        <v>5</v>
      </c>
      <c r="I40" s="135">
        <v>4.3899999999999997</v>
      </c>
      <c r="J40" s="257">
        <v>4</v>
      </c>
      <c r="K40" s="88"/>
      <c r="L40" s="88" t="s">
        <v>18</v>
      </c>
      <c r="M40" s="88" t="s">
        <v>46</v>
      </c>
    </row>
    <row r="41" spans="1:13" x14ac:dyDescent="0.3">
      <c r="A41" s="65"/>
      <c r="B41" s="133" t="s">
        <v>126</v>
      </c>
      <c r="C41" s="66"/>
      <c r="D41" s="66"/>
      <c r="E41" s="138"/>
      <c r="F41" s="269" t="s">
        <v>128</v>
      </c>
      <c r="G41" s="138"/>
      <c r="H41" s="261" t="s">
        <v>128</v>
      </c>
      <c r="I41" s="138">
        <v>4.38</v>
      </c>
      <c r="J41" s="258">
        <v>4</v>
      </c>
      <c r="K41" s="92"/>
      <c r="L41" s="88" t="s">
        <v>18</v>
      </c>
      <c r="M41" s="92" t="s">
        <v>21</v>
      </c>
    </row>
    <row r="42" spans="1:13" x14ac:dyDescent="0.3">
      <c r="A42" s="65"/>
      <c r="B42" s="133" t="s">
        <v>127</v>
      </c>
      <c r="C42" s="66"/>
      <c r="D42" s="66"/>
      <c r="E42" s="138">
        <v>4.2</v>
      </c>
      <c r="F42" s="267">
        <v>4</v>
      </c>
      <c r="G42" s="138">
        <v>4.3899999999999997</v>
      </c>
      <c r="H42" s="260">
        <v>4</v>
      </c>
      <c r="I42" s="138">
        <v>4.22</v>
      </c>
      <c r="J42" s="258">
        <v>4</v>
      </c>
      <c r="K42" s="92"/>
      <c r="L42" s="88" t="s">
        <v>18</v>
      </c>
      <c r="M42" s="92" t="s">
        <v>21</v>
      </c>
    </row>
    <row r="43" spans="1:13" x14ac:dyDescent="0.3">
      <c r="A43" s="65"/>
      <c r="B43" s="133" t="s">
        <v>91</v>
      </c>
      <c r="C43" s="66"/>
      <c r="D43" s="66"/>
      <c r="E43" s="138"/>
      <c r="F43" s="269" t="s">
        <v>128</v>
      </c>
      <c r="G43" s="138">
        <v>4.55</v>
      </c>
      <c r="H43" s="260">
        <v>5</v>
      </c>
      <c r="I43" s="138">
        <v>4.6100000000000003</v>
      </c>
      <c r="J43" s="258">
        <v>5</v>
      </c>
      <c r="K43" s="92"/>
      <c r="L43" s="88" t="s">
        <v>18</v>
      </c>
      <c r="M43" s="92" t="s">
        <v>21</v>
      </c>
    </row>
    <row r="44" spans="1:13" x14ac:dyDescent="0.3">
      <c r="A44" s="65"/>
      <c r="B44" s="137" t="s">
        <v>125</v>
      </c>
      <c r="C44" s="66"/>
      <c r="D44" s="66"/>
      <c r="E44" s="138">
        <v>4.25</v>
      </c>
      <c r="F44" s="270">
        <v>4</v>
      </c>
      <c r="G44" s="138">
        <v>4.37</v>
      </c>
      <c r="H44" s="262">
        <v>4</v>
      </c>
      <c r="I44" s="138">
        <v>4.34</v>
      </c>
      <c r="J44" s="258">
        <v>4</v>
      </c>
      <c r="K44" s="92"/>
      <c r="L44" s="92" t="s">
        <v>18</v>
      </c>
      <c r="M44" s="92" t="s">
        <v>21</v>
      </c>
    </row>
    <row r="45" spans="1:13" ht="17.649999999999999" customHeight="1" x14ac:dyDescent="0.3">
      <c r="A45" s="65"/>
      <c r="B45" s="131"/>
      <c r="C45" s="153" t="s">
        <v>94</v>
      </c>
      <c r="D45" s="130"/>
      <c r="E45" s="136">
        <f>AVERAGE(E38:E44)</f>
        <v>4.3274999999999997</v>
      </c>
      <c r="F45" s="266">
        <v>4</v>
      </c>
      <c r="G45" s="136">
        <f>AVERAGE(G38:G44)</f>
        <v>4.498333333333334</v>
      </c>
      <c r="H45" s="263">
        <v>4</v>
      </c>
      <c r="I45" s="136">
        <f>AVERAGE(I38:I44)</f>
        <v>4.3728571428571419</v>
      </c>
      <c r="J45" s="259">
        <v>4</v>
      </c>
      <c r="K45" s="93"/>
      <c r="L45" s="93" t="s">
        <v>18</v>
      </c>
      <c r="M45" s="93" t="s">
        <v>21</v>
      </c>
    </row>
    <row r="46" spans="1:13" x14ac:dyDescent="0.3">
      <c r="A46" s="65"/>
      <c r="B46" s="139" t="s">
        <v>125</v>
      </c>
      <c r="C46" s="66" t="s">
        <v>504</v>
      </c>
      <c r="D46" s="103" t="s">
        <v>130</v>
      </c>
      <c r="E46" s="112"/>
      <c r="F46" s="271" t="s">
        <v>128</v>
      </c>
      <c r="G46" s="112">
        <v>1.1499999999999999</v>
      </c>
      <c r="H46" s="239">
        <v>1</v>
      </c>
      <c r="I46" s="112"/>
      <c r="J46" s="245">
        <v>2</v>
      </c>
      <c r="K46" s="65"/>
      <c r="L46" s="65" t="s">
        <v>18</v>
      </c>
      <c r="M46" s="65" t="s">
        <v>46</v>
      </c>
    </row>
    <row r="47" spans="1:13" ht="18.2" customHeight="1" x14ac:dyDescent="0.3">
      <c r="A47" s="67"/>
      <c r="B47" s="144"/>
      <c r="C47" s="68" t="s">
        <v>119</v>
      </c>
      <c r="D47" s="67" t="s">
        <v>131</v>
      </c>
      <c r="E47" s="145"/>
      <c r="F47" s="253"/>
      <c r="G47" s="145"/>
      <c r="H47" s="240"/>
      <c r="I47" s="145"/>
      <c r="J47" s="246"/>
      <c r="K47" s="67"/>
      <c r="L47" s="67"/>
      <c r="M47" s="67"/>
    </row>
    <row r="48" spans="1:13" x14ac:dyDescent="0.3">
      <c r="A48" s="140">
        <v>3</v>
      </c>
      <c r="B48" s="273" t="s">
        <v>56</v>
      </c>
      <c r="C48" s="69" t="s">
        <v>134</v>
      </c>
      <c r="D48" s="91" t="s">
        <v>95</v>
      </c>
      <c r="E48" s="134">
        <v>4.43</v>
      </c>
      <c r="F48" s="251">
        <v>4</v>
      </c>
      <c r="G48" s="134">
        <v>4.29</v>
      </c>
      <c r="H48" s="264">
        <v>4</v>
      </c>
      <c r="I48" s="134">
        <v>4.2</v>
      </c>
      <c r="J48" s="244">
        <v>4</v>
      </c>
      <c r="K48" s="134">
        <v>4.2699999999999996</v>
      </c>
      <c r="L48" s="147">
        <v>4</v>
      </c>
      <c r="M48" s="64" t="s">
        <v>21</v>
      </c>
    </row>
    <row r="49" spans="1:13" x14ac:dyDescent="0.3">
      <c r="A49" s="140"/>
      <c r="B49" s="139" t="s">
        <v>55</v>
      </c>
      <c r="C49" s="66" t="s">
        <v>133</v>
      </c>
      <c r="D49" s="65" t="s">
        <v>122</v>
      </c>
      <c r="E49" s="112"/>
      <c r="F49" s="252"/>
      <c r="G49" s="112"/>
      <c r="H49" s="239"/>
      <c r="I49" s="112"/>
      <c r="J49" s="245"/>
      <c r="K49" s="65"/>
      <c r="L49" s="140"/>
      <c r="M49" s="65"/>
    </row>
    <row r="50" spans="1:13" x14ac:dyDescent="0.3">
      <c r="A50" s="147">
        <v>4</v>
      </c>
      <c r="B50" s="273" t="s">
        <v>135</v>
      </c>
      <c r="C50" s="69" t="s">
        <v>134</v>
      </c>
      <c r="D50" s="91" t="s">
        <v>95</v>
      </c>
      <c r="E50" s="134">
        <v>4.22</v>
      </c>
      <c r="F50" s="251">
        <v>4</v>
      </c>
      <c r="G50" s="134">
        <v>4.3099999999999996</v>
      </c>
      <c r="H50" s="238">
        <v>4</v>
      </c>
      <c r="I50" s="134">
        <v>4.32</v>
      </c>
      <c r="J50" s="244">
        <v>4</v>
      </c>
      <c r="K50" s="134">
        <v>4.37</v>
      </c>
      <c r="L50" s="147">
        <v>4</v>
      </c>
      <c r="M50" s="64" t="s">
        <v>21</v>
      </c>
    </row>
    <row r="51" spans="1:13" ht="16.350000000000001" customHeight="1" x14ac:dyDescent="0.3">
      <c r="A51" s="622"/>
      <c r="B51" s="144"/>
      <c r="C51" s="68" t="s">
        <v>133</v>
      </c>
      <c r="D51" s="67" t="s">
        <v>122</v>
      </c>
      <c r="E51" s="145"/>
      <c r="F51" s="253"/>
      <c r="G51" s="145"/>
      <c r="H51" s="240"/>
      <c r="I51" s="145"/>
      <c r="J51" s="246"/>
      <c r="K51" s="67"/>
      <c r="L51" s="67"/>
      <c r="M51" s="67"/>
    </row>
    <row r="52" spans="1:13" x14ac:dyDescent="0.3">
      <c r="A52" s="147">
        <v>5</v>
      </c>
      <c r="B52" s="1001" t="s">
        <v>136</v>
      </c>
      <c r="C52" s="69" t="s">
        <v>134</v>
      </c>
      <c r="D52" s="91" t="s">
        <v>95</v>
      </c>
      <c r="E52" s="134"/>
      <c r="F52" s="272" t="s">
        <v>128</v>
      </c>
      <c r="G52" s="134"/>
      <c r="H52" s="265" t="s">
        <v>128</v>
      </c>
      <c r="I52" s="134">
        <v>4.5999999999999996</v>
      </c>
      <c r="J52" s="244">
        <v>5</v>
      </c>
      <c r="K52" s="134">
        <v>4.46</v>
      </c>
      <c r="L52" s="91">
        <v>4</v>
      </c>
      <c r="M52" s="64" t="s">
        <v>46</v>
      </c>
    </row>
    <row r="53" spans="1:13" ht="19.7" customHeight="1" x14ac:dyDescent="0.3">
      <c r="A53" s="65"/>
      <c r="B53" s="999"/>
      <c r="C53" s="68" t="s">
        <v>133</v>
      </c>
      <c r="D53" s="67" t="s">
        <v>122</v>
      </c>
      <c r="E53" s="145"/>
      <c r="F53" s="253"/>
      <c r="G53" s="145"/>
      <c r="H53" s="240"/>
      <c r="I53" s="145"/>
      <c r="J53" s="246"/>
      <c r="K53" s="67"/>
      <c r="L53" s="67"/>
      <c r="M53" s="67"/>
    </row>
    <row r="54" spans="1:13" x14ac:dyDescent="0.3">
      <c r="A54" s="65"/>
      <c r="B54" s="999"/>
      <c r="C54" s="69" t="s">
        <v>504</v>
      </c>
      <c r="D54" s="91" t="s">
        <v>130</v>
      </c>
      <c r="E54" s="134"/>
      <c r="F54" s="272" t="s">
        <v>128</v>
      </c>
      <c r="G54" s="134"/>
      <c r="H54" s="265" t="s">
        <v>128</v>
      </c>
      <c r="I54" s="134"/>
      <c r="J54" s="1301" t="s">
        <v>128</v>
      </c>
      <c r="K54" s="134">
        <v>1.29</v>
      </c>
      <c r="L54" s="147">
        <v>1</v>
      </c>
      <c r="M54" s="64">
        <f>+L60</f>
        <v>0</v>
      </c>
    </row>
    <row r="55" spans="1:13" x14ac:dyDescent="0.3">
      <c r="A55" s="67"/>
      <c r="B55" s="1000"/>
      <c r="C55" s="68" t="s">
        <v>119</v>
      </c>
      <c r="D55" s="67" t="s">
        <v>131</v>
      </c>
      <c r="E55" s="145"/>
      <c r="F55" s="253"/>
      <c r="G55" s="145"/>
      <c r="H55" s="240"/>
      <c r="I55" s="145"/>
      <c r="J55" s="246"/>
      <c r="K55" s="67"/>
      <c r="L55" s="67"/>
      <c r="M55" s="67"/>
    </row>
    <row r="56" spans="1:13" ht="26.1" customHeight="1" x14ac:dyDescent="0.3">
      <c r="A56" s="100"/>
      <c r="B56" s="151"/>
      <c r="C56" s="152"/>
      <c r="D56" s="100"/>
      <c r="E56" s="114"/>
      <c r="F56" s="619"/>
      <c r="G56" s="620"/>
      <c r="H56" s="619"/>
      <c r="I56" s="620"/>
      <c r="J56" s="619"/>
      <c r="K56" s="100"/>
      <c r="L56" s="100"/>
      <c r="M56" s="1288">
        <v>12</v>
      </c>
    </row>
    <row r="57" spans="1:13" ht="19.7" customHeight="1" x14ac:dyDescent="0.3">
      <c r="A57" s="100"/>
      <c r="B57" s="151"/>
      <c r="C57" s="152"/>
      <c r="D57" s="100"/>
      <c r="E57" s="114"/>
      <c r="F57" s="619"/>
      <c r="G57" s="620"/>
      <c r="H57" s="619"/>
      <c r="I57" s="620"/>
      <c r="J57" s="619"/>
      <c r="K57" s="100"/>
      <c r="L57" s="1153"/>
      <c r="M57" s="1153" t="s">
        <v>656</v>
      </c>
    </row>
    <row r="58" spans="1:13" ht="17.100000000000001" customHeight="1" x14ac:dyDescent="0.3">
      <c r="A58" s="100"/>
      <c r="B58" s="151"/>
      <c r="C58" s="152"/>
      <c r="D58" s="100"/>
      <c r="E58" s="114"/>
      <c r="F58" s="619"/>
      <c r="G58" s="620"/>
      <c r="H58" s="619"/>
      <c r="I58" s="620"/>
      <c r="J58" s="619"/>
      <c r="K58" s="100"/>
      <c r="L58" s="100"/>
      <c r="M58" s="100"/>
    </row>
    <row r="59" spans="1:13" x14ac:dyDescent="0.3">
      <c r="A59" s="100"/>
      <c r="B59" s="152"/>
      <c r="C59" s="152"/>
      <c r="D59" s="152"/>
      <c r="E59" s="114"/>
      <c r="F59" s="635"/>
      <c r="G59" s="620"/>
      <c r="H59" s="635"/>
      <c r="I59" s="620"/>
      <c r="J59" s="619"/>
      <c r="K59" s="100"/>
      <c r="L59" s="100"/>
      <c r="M59" s="100"/>
    </row>
    <row r="60" spans="1:13" x14ac:dyDescent="0.3">
      <c r="A60" s="100"/>
      <c r="B60" s="152"/>
      <c r="C60" s="152"/>
      <c r="D60" s="100" t="s">
        <v>4</v>
      </c>
      <c r="E60" s="100" t="s">
        <v>5</v>
      </c>
      <c r="F60" s="100" t="s">
        <v>6</v>
      </c>
      <c r="G60" s="114"/>
      <c r="H60" s="100"/>
      <c r="M60" s="100"/>
    </row>
    <row r="61" spans="1:13" x14ac:dyDescent="0.3">
      <c r="C61" s="735" t="s">
        <v>398</v>
      </c>
      <c r="D61" s="56">
        <v>4</v>
      </c>
      <c r="E61" s="56">
        <v>4</v>
      </c>
      <c r="F61" s="56">
        <v>4</v>
      </c>
      <c r="H61" s="100"/>
    </row>
    <row r="62" spans="1:13" x14ac:dyDescent="0.3">
      <c r="C62" s="735" t="s">
        <v>399</v>
      </c>
      <c r="D62" s="56">
        <v>4</v>
      </c>
      <c r="E62" s="56">
        <v>4</v>
      </c>
      <c r="F62" s="56">
        <v>4</v>
      </c>
    </row>
    <row r="63" spans="1:13" x14ac:dyDescent="0.3">
      <c r="C63" s="735" t="s">
        <v>395</v>
      </c>
      <c r="D63" s="56">
        <v>4</v>
      </c>
      <c r="E63" s="56">
        <v>4</v>
      </c>
      <c r="F63" s="56">
        <v>4</v>
      </c>
    </row>
    <row r="64" spans="1:13" x14ac:dyDescent="0.3">
      <c r="C64" s="735" t="s">
        <v>396</v>
      </c>
      <c r="D64" s="56">
        <v>4</v>
      </c>
      <c r="E64" s="56">
        <v>4</v>
      </c>
      <c r="F64" s="56">
        <v>4</v>
      </c>
    </row>
    <row r="65" spans="3:11" x14ac:dyDescent="0.3">
      <c r="C65" s="735" t="s">
        <v>397</v>
      </c>
      <c r="D65" s="56"/>
      <c r="F65" s="56">
        <v>5</v>
      </c>
    </row>
    <row r="74" spans="3:11" x14ac:dyDescent="0.3">
      <c r="H74" s="57"/>
      <c r="I74" s="56" t="s">
        <v>4</v>
      </c>
      <c r="J74" s="56" t="s">
        <v>5</v>
      </c>
      <c r="K74" s="56" t="s">
        <v>6</v>
      </c>
    </row>
    <row r="75" spans="3:11" x14ac:dyDescent="0.3">
      <c r="D75" s="56" t="s">
        <v>4</v>
      </c>
      <c r="E75" s="56" t="s">
        <v>5</v>
      </c>
      <c r="F75" s="56" t="s">
        <v>6</v>
      </c>
      <c r="H75" s="151" t="s">
        <v>129</v>
      </c>
      <c r="I75" s="56">
        <v>4</v>
      </c>
      <c r="J75" s="56">
        <v>5</v>
      </c>
      <c r="K75" s="56">
        <v>4</v>
      </c>
    </row>
    <row r="76" spans="3:11" x14ac:dyDescent="0.3">
      <c r="C76" s="151" t="s">
        <v>87</v>
      </c>
      <c r="D76" s="56">
        <v>4</v>
      </c>
      <c r="E76" s="56">
        <v>4</v>
      </c>
      <c r="H76" s="151" t="s">
        <v>89</v>
      </c>
      <c r="J76" s="56">
        <v>5</v>
      </c>
      <c r="K76" s="56">
        <v>4</v>
      </c>
    </row>
    <row r="77" spans="3:11" x14ac:dyDescent="0.3">
      <c r="C77" s="151" t="s">
        <v>123</v>
      </c>
      <c r="D77" s="56">
        <v>4</v>
      </c>
      <c r="E77" s="56">
        <v>4</v>
      </c>
      <c r="F77" s="56">
        <v>4</v>
      </c>
      <c r="H77" s="151" t="s">
        <v>93</v>
      </c>
      <c r="I77" s="56">
        <v>4</v>
      </c>
      <c r="J77" s="56">
        <v>5</v>
      </c>
      <c r="K77" s="56">
        <v>4</v>
      </c>
    </row>
    <row r="78" spans="3:11" x14ac:dyDescent="0.3">
      <c r="C78" s="56" t="s">
        <v>94</v>
      </c>
      <c r="D78" s="56">
        <v>4</v>
      </c>
      <c r="E78" s="56">
        <v>4</v>
      </c>
      <c r="F78" s="56">
        <v>4</v>
      </c>
      <c r="H78" s="151" t="s">
        <v>126</v>
      </c>
      <c r="K78" s="56">
        <v>4</v>
      </c>
    </row>
    <row r="79" spans="3:11" x14ac:dyDescent="0.3">
      <c r="H79" s="151" t="s">
        <v>127</v>
      </c>
      <c r="I79" s="56">
        <v>4</v>
      </c>
      <c r="J79" s="56">
        <v>4</v>
      </c>
      <c r="K79" s="56">
        <v>4</v>
      </c>
    </row>
    <row r="80" spans="3:11" x14ac:dyDescent="0.3">
      <c r="H80" s="151" t="s">
        <v>124</v>
      </c>
      <c r="J80" s="56">
        <v>5</v>
      </c>
      <c r="K80" s="56">
        <v>5</v>
      </c>
    </row>
    <row r="81" spans="4:13" x14ac:dyDescent="0.3">
      <c r="H81" s="151" t="s">
        <v>125</v>
      </c>
      <c r="I81" s="56">
        <v>4</v>
      </c>
      <c r="J81" s="56">
        <v>4</v>
      </c>
      <c r="K81" s="56">
        <v>4</v>
      </c>
    </row>
    <row r="82" spans="4:13" x14ac:dyDescent="0.3">
      <c r="H82" s="1128" t="s">
        <v>94</v>
      </c>
      <c r="I82" s="56">
        <v>4</v>
      </c>
      <c r="J82" s="56">
        <v>4</v>
      </c>
      <c r="K82" s="56">
        <v>4</v>
      </c>
    </row>
    <row r="84" spans="4:13" x14ac:dyDescent="0.3">
      <c r="M84" s="1286">
        <v>13</v>
      </c>
    </row>
    <row r="85" spans="4:13" ht="21" x14ac:dyDescent="0.3">
      <c r="L85" s="1153"/>
      <c r="M85" s="1153" t="s">
        <v>657</v>
      </c>
    </row>
    <row r="87" spans="4:13" x14ac:dyDescent="0.3">
      <c r="H87" s="100"/>
    </row>
    <row r="89" spans="4:13" x14ac:dyDescent="0.3">
      <c r="D89" s="114"/>
      <c r="E89" s="100" t="s">
        <v>4</v>
      </c>
      <c r="F89" s="100" t="s">
        <v>5</v>
      </c>
      <c r="G89" s="100" t="s">
        <v>6</v>
      </c>
      <c r="H89" s="100" t="s">
        <v>7</v>
      </c>
      <c r="I89" s="114"/>
      <c r="J89" s="100"/>
      <c r="K89" s="100"/>
      <c r="L89" s="100"/>
      <c r="M89" s="100"/>
    </row>
    <row r="90" spans="4:13" x14ac:dyDescent="0.3">
      <c r="D90" s="151" t="s">
        <v>125</v>
      </c>
      <c r="F90" s="56">
        <v>1</v>
      </c>
      <c r="G90" s="56">
        <v>2</v>
      </c>
      <c r="I90" s="151"/>
    </row>
    <row r="91" spans="4:13" x14ac:dyDescent="0.3">
      <c r="D91" s="735" t="s">
        <v>505</v>
      </c>
      <c r="H91" s="56">
        <v>1</v>
      </c>
    </row>
    <row r="112" spans="13:13" x14ac:dyDescent="0.3">
      <c r="M112" s="1286">
        <v>14</v>
      </c>
    </row>
    <row r="114" spans="1:3" x14ac:dyDescent="0.3">
      <c r="A114" s="147" t="s">
        <v>0</v>
      </c>
      <c r="B114" s="147" t="s">
        <v>118</v>
      </c>
      <c r="C114" s="147" t="s">
        <v>3</v>
      </c>
    </row>
    <row r="115" spans="1:3" x14ac:dyDescent="0.3">
      <c r="A115" s="601">
        <v>1</v>
      </c>
      <c r="B115" s="602" t="s">
        <v>377</v>
      </c>
      <c r="C115" s="602"/>
    </row>
    <row r="116" spans="1:3" x14ac:dyDescent="0.3">
      <c r="A116" s="140"/>
      <c r="B116" s="766" t="s">
        <v>87</v>
      </c>
      <c r="C116" s="767" t="s">
        <v>134</v>
      </c>
    </row>
    <row r="117" spans="1:3" x14ac:dyDescent="0.3">
      <c r="A117" s="140"/>
      <c r="B117" s="768" t="s">
        <v>123</v>
      </c>
      <c r="C117" s="769" t="s">
        <v>119</v>
      </c>
    </row>
    <row r="118" spans="1:3" x14ac:dyDescent="0.3">
      <c r="A118" s="601">
        <v>2</v>
      </c>
      <c r="B118" s="602" t="s">
        <v>379</v>
      </c>
      <c r="C118" s="602"/>
    </row>
    <row r="119" spans="1:3" x14ac:dyDescent="0.3">
      <c r="A119" s="140"/>
      <c r="B119" s="766" t="s">
        <v>129</v>
      </c>
      <c r="C119" s="767" t="s">
        <v>134</v>
      </c>
    </row>
    <row r="120" spans="1:3" x14ac:dyDescent="0.3">
      <c r="A120" s="140"/>
      <c r="B120" s="766" t="s">
        <v>89</v>
      </c>
      <c r="C120" s="769" t="s">
        <v>119</v>
      </c>
    </row>
    <row r="121" spans="1:3" x14ac:dyDescent="0.3">
      <c r="A121" s="140"/>
      <c r="B121" s="766" t="s">
        <v>93</v>
      </c>
      <c r="C121" s="769"/>
    </row>
    <row r="122" spans="1:3" x14ac:dyDescent="0.3">
      <c r="A122" s="140"/>
      <c r="B122" s="766" t="s">
        <v>126</v>
      </c>
      <c r="C122" s="769"/>
    </row>
    <row r="123" spans="1:3" x14ac:dyDescent="0.3">
      <c r="A123" s="140"/>
      <c r="B123" s="766" t="s">
        <v>127</v>
      </c>
      <c r="C123" s="769"/>
    </row>
    <row r="124" spans="1:3" x14ac:dyDescent="0.3">
      <c r="A124" s="140"/>
      <c r="B124" s="766" t="s">
        <v>91</v>
      </c>
      <c r="C124" s="769"/>
    </row>
    <row r="125" spans="1:3" x14ac:dyDescent="0.3">
      <c r="A125" s="140"/>
      <c r="B125" s="768" t="s">
        <v>125</v>
      </c>
      <c r="C125" s="769"/>
    </row>
    <row r="126" spans="1:3" x14ac:dyDescent="0.3">
      <c r="A126" s="140">
        <v>3</v>
      </c>
      <c r="B126" s="273" t="s">
        <v>56</v>
      </c>
      <c r="C126" s="757" t="s">
        <v>134</v>
      </c>
    </row>
    <row r="127" spans="1:3" x14ac:dyDescent="0.3">
      <c r="A127" s="140"/>
      <c r="B127" s="770" t="s">
        <v>55</v>
      </c>
      <c r="C127" s="769" t="s">
        <v>133</v>
      </c>
    </row>
    <row r="128" spans="1:3" x14ac:dyDescent="0.3">
      <c r="A128" s="147">
        <v>4</v>
      </c>
      <c r="B128" s="273" t="s">
        <v>135</v>
      </c>
      <c r="C128" s="757" t="s">
        <v>134</v>
      </c>
    </row>
    <row r="129" spans="1:3" x14ac:dyDescent="0.3">
      <c r="A129" s="622"/>
      <c r="B129" s="771"/>
      <c r="C129" s="772" t="s">
        <v>133</v>
      </c>
    </row>
    <row r="130" spans="1:3" x14ac:dyDescent="0.3">
      <c r="A130" s="147">
        <v>5</v>
      </c>
      <c r="B130" s="273" t="s">
        <v>136</v>
      </c>
      <c r="C130" s="757" t="s">
        <v>134</v>
      </c>
    </row>
    <row r="131" spans="1:3" x14ac:dyDescent="0.3">
      <c r="A131" s="622"/>
      <c r="B131" s="771"/>
      <c r="C131" s="772" t="s">
        <v>133</v>
      </c>
    </row>
  </sheetData>
  <mergeCells count="4">
    <mergeCell ref="E31:F31"/>
    <mergeCell ref="G31:H31"/>
    <mergeCell ref="I31:J31"/>
    <mergeCell ref="K31:L3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CFF"/>
  </sheetPr>
  <dimension ref="A1:L111"/>
  <sheetViews>
    <sheetView view="pageBreakPreview" topLeftCell="A104" zoomScaleNormal="120" zoomScaleSheetLayoutView="100" workbookViewId="0">
      <selection activeCell="B84" sqref="B84"/>
    </sheetView>
  </sheetViews>
  <sheetFormatPr defaultColWidth="9.140625" defaultRowHeight="18.75" x14ac:dyDescent="0.3"/>
  <cols>
    <col min="1" max="1" width="5.85546875" style="3" customWidth="1"/>
    <col min="2" max="2" width="21.5703125" style="3" customWidth="1"/>
    <col min="3" max="3" width="11" style="3" customWidth="1"/>
    <col min="4" max="4" width="11.7109375" style="3" customWidth="1"/>
    <col min="5" max="5" width="11.28515625" style="3" customWidth="1"/>
    <col min="6" max="6" width="11.7109375" style="3" customWidth="1"/>
    <col min="7" max="7" width="11.140625" style="3" customWidth="1"/>
    <col min="8" max="8" width="11" style="3" customWidth="1"/>
    <col min="9" max="9" width="10.85546875" style="3" customWidth="1"/>
    <col min="10" max="10" width="12" style="3" customWidth="1"/>
    <col min="11" max="11" width="11" style="3" customWidth="1"/>
    <col min="12" max="12" width="11.140625" style="3" customWidth="1"/>
    <col min="13" max="16384" width="9.140625" style="3"/>
  </cols>
  <sheetData>
    <row r="1" spans="1:12" ht="21" x14ac:dyDescent="0.3">
      <c r="K1" s="1153"/>
      <c r="L1" s="1169" t="s">
        <v>631</v>
      </c>
    </row>
    <row r="2" spans="1:12" ht="26.25" x14ac:dyDescent="0.3">
      <c r="B2" s="1165" t="s">
        <v>532</v>
      </c>
    </row>
    <row r="3" spans="1:12" ht="21" x14ac:dyDescent="0.3">
      <c r="B3" s="1167" t="s">
        <v>533</v>
      </c>
    </row>
    <row r="4" spans="1:12" ht="21" x14ac:dyDescent="0.3">
      <c r="B4" s="1172"/>
      <c r="C4" s="1166" t="s">
        <v>534</v>
      </c>
      <c r="D4" s="1172"/>
    </row>
    <row r="5" spans="1:12" ht="21" x14ac:dyDescent="0.3">
      <c r="B5" s="1166" t="s">
        <v>539</v>
      </c>
      <c r="C5" s="1172"/>
      <c r="D5" s="1172"/>
    </row>
    <row r="7" spans="1:12" ht="21" x14ac:dyDescent="0.3">
      <c r="E7" s="156"/>
      <c r="F7" s="156" t="s">
        <v>137</v>
      </c>
    </row>
    <row r="8" spans="1:12" ht="12.75" customHeight="1" x14ac:dyDescent="0.3"/>
    <row r="9" spans="1:12" x14ac:dyDescent="0.3">
      <c r="A9" s="4" t="s">
        <v>0</v>
      </c>
      <c r="B9" s="320" t="s">
        <v>749</v>
      </c>
      <c r="C9" s="4" t="s">
        <v>38</v>
      </c>
      <c r="D9" s="26"/>
      <c r="E9" s="27"/>
      <c r="F9" s="27"/>
      <c r="G9" s="27"/>
      <c r="H9" s="27" t="s">
        <v>8</v>
      </c>
      <c r="I9" s="27"/>
      <c r="J9" s="27"/>
      <c r="K9" s="299"/>
      <c r="L9" s="4" t="s">
        <v>9</v>
      </c>
    </row>
    <row r="10" spans="1:12" x14ac:dyDescent="0.3">
      <c r="A10" s="9"/>
      <c r="B10" s="9"/>
      <c r="C10" s="9" t="s">
        <v>138</v>
      </c>
      <c r="D10" s="1398" t="s">
        <v>4</v>
      </c>
      <c r="E10" s="1399"/>
      <c r="F10" s="1400" t="s">
        <v>5</v>
      </c>
      <c r="G10" s="1401"/>
      <c r="H10" s="1402" t="s">
        <v>6</v>
      </c>
      <c r="I10" s="1403"/>
      <c r="J10" s="1404" t="s">
        <v>7</v>
      </c>
      <c r="K10" s="1405"/>
      <c r="L10" s="9" t="s">
        <v>11</v>
      </c>
    </row>
    <row r="11" spans="1:12" ht="21" x14ac:dyDescent="0.3">
      <c r="A11" s="9"/>
      <c r="B11" s="9"/>
      <c r="C11" s="9"/>
      <c r="D11" s="302" t="s">
        <v>139</v>
      </c>
      <c r="E11" s="318" t="s">
        <v>35</v>
      </c>
      <c r="F11" s="302" t="s">
        <v>139</v>
      </c>
      <c r="G11" s="314" t="s">
        <v>35</v>
      </c>
      <c r="H11" s="302" t="s">
        <v>139</v>
      </c>
      <c r="I11" s="311" t="s">
        <v>35</v>
      </c>
      <c r="J11" s="302" t="s">
        <v>139</v>
      </c>
      <c r="K11" s="876" t="s">
        <v>35</v>
      </c>
      <c r="L11" s="9"/>
    </row>
    <row r="12" spans="1:12" x14ac:dyDescent="0.3">
      <c r="A12" s="303">
        <v>1</v>
      </c>
      <c r="B12" s="298" t="s">
        <v>143</v>
      </c>
      <c r="C12" s="303">
        <v>1</v>
      </c>
      <c r="D12" s="303">
        <v>1</v>
      </c>
      <c r="E12" s="319">
        <f>D12/C12*100</f>
        <v>100</v>
      </c>
      <c r="F12" s="303">
        <v>1</v>
      </c>
      <c r="G12" s="315">
        <f>F12/C12*100</f>
        <v>100</v>
      </c>
      <c r="H12" s="303">
        <v>1</v>
      </c>
      <c r="I12" s="310">
        <f>H12/C12*100</f>
        <v>100</v>
      </c>
      <c r="J12" s="303">
        <v>1</v>
      </c>
      <c r="K12" s="877">
        <f>J12/C12*100</f>
        <v>100</v>
      </c>
      <c r="L12" s="303" t="s">
        <v>21</v>
      </c>
    </row>
    <row r="13" spans="1:12" x14ac:dyDescent="0.3">
      <c r="A13" s="303">
        <v>2</v>
      </c>
      <c r="B13" s="298" t="s">
        <v>144</v>
      </c>
      <c r="C13" s="303">
        <v>7</v>
      </c>
      <c r="D13" s="303">
        <v>7</v>
      </c>
      <c r="E13" s="319">
        <f t="shared" ref="E13:E23" si="0">D13/C13*100</f>
        <v>100</v>
      </c>
      <c r="F13" s="303">
        <v>7</v>
      </c>
      <c r="G13" s="315">
        <f t="shared" ref="G13:G23" si="1">F13/C13*100</f>
        <v>100</v>
      </c>
      <c r="H13" s="303">
        <v>7</v>
      </c>
      <c r="I13" s="310">
        <f t="shared" ref="I13:I23" si="2">H13/C13*100</f>
        <v>100</v>
      </c>
      <c r="J13" s="303">
        <v>7</v>
      </c>
      <c r="K13" s="877">
        <f t="shared" ref="K13:K23" si="3">J13/C13*100</f>
        <v>100</v>
      </c>
      <c r="L13" s="303" t="s">
        <v>21</v>
      </c>
    </row>
    <row r="14" spans="1:12" x14ac:dyDescent="0.3">
      <c r="A14" s="303">
        <v>3</v>
      </c>
      <c r="B14" s="298" t="s">
        <v>145</v>
      </c>
      <c r="C14" s="303">
        <v>36</v>
      </c>
      <c r="D14" s="303">
        <v>36</v>
      </c>
      <c r="E14" s="319">
        <f t="shared" si="0"/>
        <v>100</v>
      </c>
      <c r="F14" s="303">
        <v>36</v>
      </c>
      <c r="G14" s="315">
        <f t="shared" si="1"/>
        <v>100</v>
      </c>
      <c r="H14" s="303">
        <v>36</v>
      </c>
      <c r="I14" s="310">
        <f t="shared" si="2"/>
        <v>100</v>
      </c>
      <c r="J14" s="303">
        <v>36</v>
      </c>
      <c r="K14" s="877">
        <f t="shared" si="3"/>
        <v>100</v>
      </c>
      <c r="L14" s="303" t="s">
        <v>21</v>
      </c>
    </row>
    <row r="15" spans="1:12" x14ac:dyDescent="0.3">
      <c r="A15" s="303">
        <v>4</v>
      </c>
      <c r="B15" s="298" t="s">
        <v>146</v>
      </c>
      <c r="C15" s="303">
        <v>82</v>
      </c>
      <c r="D15" s="303">
        <v>76</v>
      </c>
      <c r="E15" s="1310">
        <f t="shared" si="0"/>
        <v>92.682926829268297</v>
      </c>
      <c r="F15" s="303">
        <v>76</v>
      </c>
      <c r="G15" s="878">
        <f t="shared" si="1"/>
        <v>92.682926829268297</v>
      </c>
      <c r="H15" s="303">
        <v>76</v>
      </c>
      <c r="I15" s="879">
        <f t="shared" si="2"/>
        <v>92.682926829268297</v>
      </c>
      <c r="J15" s="303">
        <v>77</v>
      </c>
      <c r="K15" s="880">
        <f t="shared" si="3"/>
        <v>93.902439024390233</v>
      </c>
      <c r="L15" s="303" t="s">
        <v>21</v>
      </c>
    </row>
    <row r="16" spans="1:12" x14ac:dyDescent="0.3">
      <c r="A16" s="303">
        <v>5</v>
      </c>
      <c r="B16" s="298" t="s">
        <v>147</v>
      </c>
      <c r="C16" s="303">
        <v>124</v>
      </c>
      <c r="D16" s="303">
        <v>142</v>
      </c>
      <c r="E16" s="1310">
        <f t="shared" si="0"/>
        <v>114.51612903225808</v>
      </c>
      <c r="F16" s="303">
        <v>142</v>
      </c>
      <c r="G16" s="878">
        <f t="shared" si="1"/>
        <v>114.51612903225808</v>
      </c>
      <c r="H16" s="303">
        <v>142</v>
      </c>
      <c r="I16" s="879">
        <f t="shared" si="2"/>
        <v>114.51612903225808</v>
      </c>
      <c r="J16" s="303">
        <v>142</v>
      </c>
      <c r="K16" s="880">
        <f t="shared" si="3"/>
        <v>114.51612903225808</v>
      </c>
      <c r="L16" s="303" t="s">
        <v>21</v>
      </c>
    </row>
    <row r="17" spans="1:12" x14ac:dyDescent="0.3">
      <c r="A17" s="303">
        <v>6</v>
      </c>
      <c r="B17" s="298" t="s">
        <v>148</v>
      </c>
      <c r="C17" s="303">
        <v>154</v>
      </c>
      <c r="D17" s="303">
        <v>80</v>
      </c>
      <c r="E17" s="1310">
        <f t="shared" si="0"/>
        <v>51.94805194805194</v>
      </c>
      <c r="F17" s="303">
        <v>81</v>
      </c>
      <c r="G17" s="878">
        <f t="shared" si="1"/>
        <v>52.597402597402599</v>
      </c>
      <c r="H17" s="303">
        <v>80</v>
      </c>
      <c r="I17" s="879">
        <f t="shared" si="2"/>
        <v>51.94805194805194</v>
      </c>
      <c r="J17" s="303">
        <v>81</v>
      </c>
      <c r="K17" s="880">
        <f t="shared" si="3"/>
        <v>52.597402597402599</v>
      </c>
      <c r="L17" s="303" t="s">
        <v>21</v>
      </c>
    </row>
    <row r="18" spans="1:12" x14ac:dyDescent="0.3">
      <c r="A18" s="303">
        <v>7</v>
      </c>
      <c r="B18" s="298" t="s">
        <v>149</v>
      </c>
      <c r="C18" s="303">
        <v>337</v>
      </c>
      <c r="D18" s="303">
        <v>317</v>
      </c>
      <c r="E18" s="1310">
        <f t="shared" si="0"/>
        <v>94.065281899109792</v>
      </c>
      <c r="F18" s="303">
        <v>320</v>
      </c>
      <c r="G18" s="878">
        <f t="shared" si="1"/>
        <v>94.955489614243334</v>
      </c>
      <c r="H18" s="303">
        <v>327</v>
      </c>
      <c r="I18" s="879">
        <f t="shared" si="2"/>
        <v>97.032640949554889</v>
      </c>
      <c r="J18" s="303">
        <v>322</v>
      </c>
      <c r="K18" s="880">
        <f t="shared" si="3"/>
        <v>95.548961424332347</v>
      </c>
      <c r="L18" s="303" t="s">
        <v>46</v>
      </c>
    </row>
    <row r="19" spans="1:12" x14ac:dyDescent="0.3">
      <c r="A19" s="303">
        <v>8</v>
      </c>
      <c r="B19" s="298" t="s">
        <v>150</v>
      </c>
      <c r="C19" s="303">
        <v>455</v>
      </c>
      <c r="D19" s="303">
        <v>377</v>
      </c>
      <c r="E19" s="1310">
        <f t="shared" si="0"/>
        <v>82.857142857142861</v>
      </c>
      <c r="F19" s="303">
        <v>377</v>
      </c>
      <c r="G19" s="878">
        <f t="shared" si="1"/>
        <v>82.857142857142861</v>
      </c>
      <c r="H19" s="303">
        <v>382</v>
      </c>
      <c r="I19" s="879">
        <f t="shared" si="2"/>
        <v>83.956043956043956</v>
      </c>
      <c r="J19" s="303">
        <v>377</v>
      </c>
      <c r="K19" s="880">
        <f t="shared" si="3"/>
        <v>82.857142857142861</v>
      </c>
      <c r="L19" s="303" t="s">
        <v>46</v>
      </c>
    </row>
    <row r="20" spans="1:12" x14ac:dyDescent="0.3">
      <c r="A20" s="303">
        <v>9</v>
      </c>
      <c r="B20" s="298" t="s">
        <v>151</v>
      </c>
      <c r="C20" s="303">
        <v>619</v>
      </c>
      <c r="D20" s="303">
        <v>316</v>
      </c>
      <c r="E20" s="1310">
        <f t="shared" si="0"/>
        <v>51.050080775444265</v>
      </c>
      <c r="F20" s="303">
        <v>316</v>
      </c>
      <c r="G20" s="878">
        <f t="shared" si="1"/>
        <v>51.050080775444265</v>
      </c>
      <c r="H20" s="303">
        <v>322</v>
      </c>
      <c r="I20" s="879">
        <f t="shared" si="2"/>
        <v>52.019386106623585</v>
      </c>
      <c r="J20" s="303">
        <v>335</v>
      </c>
      <c r="K20" s="880">
        <f t="shared" si="3"/>
        <v>54.119547657512115</v>
      </c>
      <c r="L20" s="303" t="s">
        <v>21</v>
      </c>
    </row>
    <row r="21" spans="1:12" x14ac:dyDescent="0.3">
      <c r="A21" s="303">
        <v>10</v>
      </c>
      <c r="B21" s="298" t="s">
        <v>152</v>
      </c>
      <c r="C21" s="303">
        <v>171</v>
      </c>
      <c r="D21" s="303">
        <v>164</v>
      </c>
      <c r="E21" s="1310">
        <f t="shared" si="0"/>
        <v>95.906432748538009</v>
      </c>
      <c r="F21" s="303">
        <v>164</v>
      </c>
      <c r="G21" s="878">
        <f t="shared" si="1"/>
        <v>95.906432748538009</v>
      </c>
      <c r="H21" s="303">
        <v>164</v>
      </c>
      <c r="I21" s="879">
        <f t="shared" si="2"/>
        <v>95.906432748538009</v>
      </c>
      <c r="J21" s="303">
        <v>165</v>
      </c>
      <c r="K21" s="880">
        <f t="shared" si="3"/>
        <v>96.491228070175438</v>
      </c>
      <c r="L21" s="303" t="s">
        <v>21</v>
      </c>
    </row>
    <row r="22" spans="1:12" ht="19.5" customHeight="1" x14ac:dyDescent="0.3">
      <c r="A22" s="303">
        <v>11</v>
      </c>
      <c r="B22" s="298" t="s">
        <v>153</v>
      </c>
      <c r="C22" s="303">
        <v>309</v>
      </c>
      <c r="D22" s="303">
        <v>146</v>
      </c>
      <c r="E22" s="1310">
        <f t="shared" si="0"/>
        <v>47.249190938511326</v>
      </c>
      <c r="F22" s="303">
        <v>146</v>
      </c>
      <c r="G22" s="878">
        <f t="shared" si="1"/>
        <v>47.249190938511326</v>
      </c>
      <c r="H22" s="303">
        <v>146</v>
      </c>
      <c r="I22" s="879">
        <f t="shared" si="2"/>
        <v>47.249190938511326</v>
      </c>
      <c r="J22" s="303">
        <v>146</v>
      </c>
      <c r="K22" s="880">
        <f t="shared" si="3"/>
        <v>47.249190938511326</v>
      </c>
      <c r="L22" s="303" t="s">
        <v>21</v>
      </c>
    </row>
    <row r="23" spans="1:12" x14ac:dyDescent="0.3">
      <c r="A23" s="303"/>
      <c r="B23" s="321" t="s">
        <v>94</v>
      </c>
      <c r="C23" s="303">
        <f>SUM(C12:C22)</f>
        <v>2295</v>
      </c>
      <c r="D23" s="303">
        <f>SUM(D12:D22)</f>
        <v>1662</v>
      </c>
      <c r="E23" s="1310">
        <f t="shared" si="0"/>
        <v>72.41830065359477</v>
      </c>
      <c r="F23" s="303">
        <f>SUM(F12:F22)</f>
        <v>1666</v>
      </c>
      <c r="G23" s="878">
        <f t="shared" si="1"/>
        <v>72.592592592592595</v>
      </c>
      <c r="H23" s="303">
        <f>SUM(H12:H22)</f>
        <v>1683</v>
      </c>
      <c r="I23" s="879">
        <f t="shared" si="2"/>
        <v>73.333333333333329</v>
      </c>
      <c r="J23" s="303">
        <f>SUM(J12:J22)</f>
        <v>1689</v>
      </c>
      <c r="K23" s="880">
        <f t="shared" si="3"/>
        <v>73.594771241830074</v>
      </c>
      <c r="L23" s="307" t="s">
        <v>21</v>
      </c>
    </row>
    <row r="24" spans="1:12" x14ac:dyDescent="0.3">
      <c r="A24" s="304"/>
      <c r="B24" s="304"/>
      <c r="C24" s="304"/>
      <c r="D24" s="304"/>
      <c r="E24" s="304"/>
      <c r="F24" s="304"/>
      <c r="G24" s="304"/>
      <c r="H24" s="304"/>
      <c r="I24" s="304"/>
      <c r="J24" s="304"/>
      <c r="K24" s="304"/>
      <c r="L24" s="304"/>
    </row>
    <row r="25" spans="1:12" x14ac:dyDescent="0.3">
      <c r="A25" s="305"/>
      <c r="B25" s="305"/>
      <c r="C25" s="305"/>
      <c r="D25" s="305"/>
      <c r="E25" s="305"/>
      <c r="F25" s="305"/>
      <c r="G25" s="305"/>
      <c r="H25" s="305"/>
      <c r="I25" s="305"/>
      <c r="J25" s="305"/>
      <c r="K25" s="305"/>
      <c r="L25" s="305"/>
    </row>
    <row r="26" spans="1:12" x14ac:dyDescent="0.3">
      <c r="A26" s="305"/>
      <c r="B26" s="305"/>
      <c r="C26" s="305"/>
      <c r="D26" s="305"/>
      <c r="E26" s="305"/>
      <c r="F26" s="305"/>
      <c r="G26" s="305"/>
      <c r="H26" s="305"/>
      <c r="I26" s="305"/>
      <c r="J26" s="305"/>
      <c r="K26" s="305"/>
      <c r="L26" s="305"/>
    </row>
    <row r="27" spans="1:12" x14ac:dyDescent="0.3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  <c r="L27" s="1286">
        <v>15</v>
      </c>
    </row>
    <row r="28" spans="1:12" ht="21" x14ac:dyDescent="0.3">
      <c r="A28" s="305"/>
      <c r="B28" s="305"/>
      <c r="C28" s="305"/>
      <c r="D28" s="305"/>
      <c r="E28" s="305"/>
      <c r="F28" s="305"/>
      <c r="G28" s="305"/>
      <c r="H28" s="305"/>
      <c r="I28" s="305"/>
      <c r="J28" s="305"/>
      <c r="K28" s="1153"/>
      <c r="L28" s="1169" t="s">
        <v>632</v>
      </c>
    </row>
    <row r="29" spans="1:12" x14ac:dyDescent="0.3">
      <c r="A29" s="305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</row>
    <row r="30" spans="1:12" x14ac:dyDescent="0.3">
      <c r="A30" s="305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</row>
    <row r="31" spans="1:12" x14ac:dyDescent="0.3">
      <c r="A31" s="305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</row>
    <row r="32" spans="1:12" x14ac:dyDescent="0.3">
      <c r="A32" s="305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</row>
    <row r="33" spans="1:12" x14ac:dyDescent="0.3">
      <c r="A33" s="305"/>
      <c r="B33" s="305"/>
      <c r="C33" s="305"/>
      <c r="D33" s="305"/>
      <c r="F33" s="3" t="s">
        <v>4</v>
      </c>
      <c r="G33" s="3" t="s">
        <v>5</v>
      </c>
      <c r="H33" s="3" t="s">
        <v>6</v>
      </c>
      <c r="I33" s="3" t="s">
        <v>7</v>
      </c>
      <c r="J33" s="305"/>
      <c r="K33" s="305"/>
      <c r="L33" s="305"/>
    </row>
    <row r="34" spans="1:12" x14ac:dyDescent="0.3">
      <c r="A34" s="305"/>
      <c r="B34" s="305"/>
      <c r="C34" s="305"/>
      <c r="D34" s="305"/>
      <c r="E34" s="736" t="s">
        <v>143</v>
      </c>
      <c r="F34" s="305">
        <v>100</v>
      </c>
      <c r="G34" s="882">
        <v>100</v>
      </c>
      <c r="H34" s="882">
        <v>100</v>
      </c>
      <c r="I34" s="882">
        <v>100</v>
      </c>
      <c r="J34" s="305"/>
      <c r="K34" s="305"/>
      <c r="L34" s="305"/>
    </row>
    <row r="35" spans="1:12" x14ac:dyDescent="0.3">
      <c r="A35" s="305"/>
      <c r="B35" s="305"/>
      <c r="C35" s="305"/>
      <c r="D35" s="305"/>
      <c r="E35" s="736" t="s">
        <v>144</v>
      </c>
      <c r="F35" s="305">
        <v>100</v>
      </c>
      <c r="G35" s="882">
        <v>100</v>
      </c>
      <c r="H35" s="882">
        <v>100</v>
      </c>
      <c r="I35" s="882">
        <v>100</v>
      </c>
      <c r="J35" s="305"/>
      <c r="K35" s="305"/>
      <c r="L35" s="305"/>
    </row>
    <row r="36" spans="1:12" x14ac:dyDescent="0.3">
      <c r="A36" s="305"/>
      <c r="B36" s="305"/>
      <c r="C36" s="305"/>
      <c r="D36" s="305"/>
      <c r="E36" s="736" t="s">
        <v>145</v>
      </c>
      <c r="F36" s="305">
        <v>100</v>
      </c>
      <c r="G36" s="882">
        <v>100</v>
      </c>
      <c r="H36" s="882">
        <v>100</v>
      </c>
      <c r="I36" s="882">
        <v>100</v>
      </c>
      <c r="J36" s="305"/>
      <c r="K36" s="305"/>
      <c r="L36" s="305"/>
    </row>
    <row r="37" spans="1:12" x14ac:dyDescent="0.3">
      <c r="A37" s="305"/>
      <c r="B37" s="305"/>
      <c r="C37" s="305"/>
      <c r="D37" s="305"/>
      <c r="E37" s="736" t="s">
        <v>146</v>
      </c>
      <c r="F37" s="1311">
        <f t="shared" ref="F37:F45" si="4">E15</f>
        <v>92.682926829268297</v>
      </c>
      <c r="G37" s="883">
        <v>92.682926829268297</v>
      </c>
      <c r="H37" s="883">
        <v>92.682926829268297</v>
      </c>
      <c r="I37" s="883">
        <v>93.902439024390233</v>
      </c>
      <c r="J37" s="305"/>
      <c r="K37" s="305"/>
      <c r="L37" s="305"/>
    </row>
    <row r="38" spans="1:12" x14ac:dyDescent="0.3">
      <c r="A38" s="305"/>
      <c r="B38" s="305"/>
      <c r="C38" s="305"/>
      <c r="D38" s="305"/>
      <c r="E38" s="736" t="s">
        <v>147</v>
      </c>
      <c r="F38" s="1311">
        <f t="shared" si="4"/>
        <v>114.51612903225808</v>
      </c>
      <c r="G38" s="883">
        <v>114.51612903225808</v>
      </c>
      <c r="H38" s="883">
        <v>114.51612903225808</v>
      </c>
      <c r="I38" s="883">
        <v>114.51612903225808</v>
      </c>
      <c r="J38" s="305"/>
      <c r="K38" s="305"/>
      <c r="L38" s="305"/>
    </row>
    <row r="39" spans="1:12" x14ac:dyDescent="0.3">
      <c r="A39" s="305"/>
      <c r="B39" s="305"/>
      <c r="C39" s="305"/>
      <c r="D39" s="305"/>
      <c r="E39" s="736" t="s">
        <v>148</v>
      </c>
      <c r="F39" s="1311">
        <f t="shared" si="4"/>
        <v>51.94805194805194</v>
      </c>
      <c r="G39" s="883">
        <v>52.597402597402599</v>
      </c>
      <c r="H39" s="883">
        <v>51.94805194805194</v>
      </c>
      <c r="I39" s="883">
        <v>52.597402597402599</v>
      </c>
      <c r="J39" s="305"/>
      <c r="K39" s="305"/>
      <c r="L39" s="305"/>
    </row>
    <row r="40" spans="1:12" x14ac:dyDescent="0.3">
      <c r="A40" s="305"/>
      <c r="B40" s="305"/>
      <c r="C40" s="305"/>
      <c r="D40" s="305"/>
      <c r="E40" s="736" t="s">
        <v>149</v>
      </c>
      <c r="F40" s="1311">
        <f t="shared" si="4"/>
        <v>94.065281899109792</v>
      </c>
      <c r="G40" s="883">
        <v>94.955489614243334</v>
      </c>
      <c r="H40" s="883">
        <v>97.032640949554889</v>
      </c>
      <c r="I40" s="883">
        <v>95.548961424332347</v>
      </c>
      <c r="J40" s="305"/>
      <c r="K40" s="305"/>
      <c r="L40" s="305"/>
    </row>
    <row r="41" spans="1:12" x14ac:dyDescent="0.3">
      <c r="A41" s="305"/>
      <c r="B41" s="305"/>
      <c r="C41" s="305"/>
      <c r="D41" s="305"/>
      <c r="E41" s="736" t="s">
        <v>150</v>
      </c>
      <c r="F41" s="1311">
        <f t="shared" si="4"/>
        <v>82.857142857142861</v>
      </c>
      <c r="G41" s="883">
        <v>82.857142857142861</v>
      </c>
      <c r="H41" s="883">
        <v>83.956043956043956</v>
      </c>
      <c r="I41" s="883">
        <v>82.857142857142861</v>
      </c>
      <c r="J41" s="305"/>
      <c r="K41" s="305"/>
      <c r="L41" s="305"/>
    </row>
    <row r="42" spans="1:12" x14ac:dyDescent="0.3">
      <c r="A42" s="305"/>
      <c r="B42" s="305"/>
      <c r="C42" s="305"/>
      <c r="D42" s="305"/>
      <c r="E42" s="736" t="s">
        <v>151</v>
      </c>
      <c r="F42" s="1311">
        <f t="shared" si="4"/>
        <v>51.050080775444265</v>
      </c>
      <c r="G42" s="883">
        <v>51.050080775444265</v>
      </c>
      <c r="H42" s="883">
        <v>52.019386106623585</v>
      </c>
      <c r="I42" s="883">
        <v>54.119547657512115</v>
      </c>
      <c r="J42" s="305"/>
      <c r="K42" s="305"/>
      <c r="L42" s="305"/>
    </row>
    <row r="43" spans="1:12" x14ac:dyDescent="0.3">
      <c r="A43" s="305"/>
      <c r="B43" s="305"/>
      <c r="C43" s="305"/>
      <c r="D43" s="305"/>
      <c r="E43" s="736" t="s">
        <v>152</v>
      </c>
      <c r="F43" s="1311">
        <f t="shared" si="4"/>
        <v>95.906432748538009</v>
      </c>
      <c r="G43" s="883">
        <v>95.906432748538009</v>
      </c>
      <c r="H43" s="883">
        <v>95.906432748538009</v>
      </c>
      <c r="I43" s="883">
        <v>96.491228070175438</v>
      </c>
      <c r="J43" s="305"/>
      <c r="K43" s="305"/>
      <c r="L43" s="305"/>
    </row>
    <row r="44" spans="1:12" x14ac:dyDescent="0.3">
      <c r="A44" s="305"/>
      <c r="B44" s="305"/>
      <c r="C44" s="305"/>
      <c r="D44" s="305"/>
      <c r="E44" s="736" t="s">
        <v>153</v>
      </c>
      <c r="F44" s="1311">
        <f t="shared" si="4"/>
        <v>47.249190938511326</v>
      </c>
      <c r="G44" s="883">
        <v>47.249190938511326</v>
      </c>
      <c r="H44" s="883">
        <v>47.249190938511326</v>
      </c>
      <c r="I44" s="883">
        <v>47.249190938511326</v>
      </c>
      <c r="J44" s="305"/>
      <c r="K44" s="305"/>
      <c r="L44" s="305"/>
    </row>
    <row r="45" spans="1:12" x14ac:dyDescent="0.3">
      <c r="A45" s="305"/>
      <c r="B45" s="305"/>
      <c r="C45" s="305"/>
      <c r="D45" s="305"/>
      <c r="E45" s="3" t="s">
        <v>94</v>
      </c>
      <c r="F45" s="1311">
        <f t="shared" si="4"/>
        <v>72.41830065359477</v>
      </c>
      <c r="G45" s="883">
        <v>72.592592592592595</v>
      </c>
      <c r="H45" s="883">
        <v>73.333333333333329</v>
      </c>
      <c r="I45" s="883">
        <v>73.594771241830074</v>
      </c>
      <c r="J45" s="305"/>
      <c r="K45" s="305"/>
      <c r="L45" s="305"/>
    </row>
    <row r="46" spans="1:12" x14ac:dyDescent="0.3">
      <c r="A46" s="305"/>
      <c r="B46" s="305"/>
      <c r="C46" s="305"/>
      <c r="D46" s="305"/>
      <c r="E46" s="305"/>
      <c r="F46" s="305"/>
      <c r="G46" s="305"/>
      <c r="H46" s="305"/>
      <c r="I46" s="305"/>
      <c r="J46" s="305"/>
      <c r="K46" s="305"/>
      <c r="L46" s="305"/>
    </row>
    <row r="47" spans="1:12" x14ac:dyDescent="0.3">
      <c r="A47" s="305"/>
      <c r="B47" s="305"/>
      <c r="C47" s="305"/>
      <c r="D47" s="305"/>
      <c r="E47" s="305"/>
      <c r="F47" s="305"/>
      <c r="G47" s="305"/>
      <c r="H47" s="305"/>
      <c r="I47" s="305"/>
      <c r="J47" s="305"/>
      <c r="K47" s="305"/>
      <c r="L47" s="305"/>
    </row>
    <row r="48" spans="1:12" x14ac:dyDescent="0.3">
      <c r="A48" s="305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</row>
    <row r="49" spans="1:12" x14ac:dyDescent="0.3">
      <c r="A49" s="305"/>
      <c r="B49" s="305"/>
      <c r="C49" s="305"/>
      <c r="D49" s="305"/>
      <c r="E49" s="305"/>
      <c r="F49" s="305"/>
      <c r="G49" s="305"/>
      <c r="H49" s="305"/>
      <c r="I49" s="305"/>
      <c r="J49" s="305"/>
      <c r="K49" s="305"/>
      <c r="L49" s="305"/>
    </row>
    <row r="50" spans="1:12" x14ac:dyDescent="0.3">
      <c r="A50" s="305"/>
      <c r="B50" s="305"/>
      <c r="C50" s="305"/>
      <c r="D50" s="305"/>
      <c r="E50" s="305"/>
      <c r="F50" s="305"/>
      <c r="G50" s="305"/>
      <c r="H50" s="305"/>
      <c r="I50" s="305"/>
      <c r="J50" s="305"/>
      <c r="K50" s="305"/>
      <c r="L50" s="305"/>
    </row>
    <row r="51" spans="1:12" x14ac:dyDescent="0.3">
      <c r="A51" s="305"/>
      <c r="B51" s="305"/>
      <c r="C51" s="305"/>
      <c r="D51" s="305"/>
      <c r="E51" s="305"/>
      <c r="F51" s="305"/>
      <c r="G51" s="305"/>
      <c r="H51" s="305"/>
      <c r="I51" s="305"/>
      <c r="J51" s="305"/>
      <c r="K51" s="305"/>
      <c r="L51" s="305"/>
    </row>
    <row r="52" spans="1:12" x14ac:dyDescent="0.3">
      <c r="A52" s="305"/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</row>
    <row r="53" spans="1:12" x14ac:dyDescent="0.3">
      <c r="A53" s="305"/>
      <c r="B53" s="305"/>
      <c r="C53" s="305"/>
      <c r="D53" s="305"/>
      <c r="E53" s="305"/>
      <c r="F53" s="305"/>
      <c r="G53" s="305"/>
      <c r="H53" s="305"/>
      <c r="I53" s="305"/>
      <c r="J53" s="305"/>
      <c r="K53" s="305"/>
      <c r="L53" s="305"/>
    </row>
    <row r="54" spans="1:12" x14ac:dyDescent="0.3">
      <c r="A54" s="30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305"/>
    </row>
    <row r="55" spans="1:12" x14ac:dyDescent="0.3">
      <c r="L55" s="1286">
        <v>16</v>
      </c>
    </row>
    <row r="56" spans="1:12" ht="21" x14ac:dyDescent="0.3">
      <c r="B56" s="1284"/>
      <c r="K56" s="1153"/>
      <c r="L56" s="1282" t="s">
        <v>633</v>
      </c>
    </row>
    <row r="57" spans="1:12" ht="22.7" customHeight="1" x14ac:dyDescent="0.3">
      <c r="E57" s="156"/>
      <c r="F57" s="156" t="s">
        <v>137</v>
      </c>
    </row>
    <row r="58" spans="1:12" ht="11.25" customHeight="1" x14ac:dyDescent="0.3"/>
    <row r="59" spans="1:12" x14ac:dyDescent="0.3">
      <c r="A59" s="4" t="s">
        <v>0</v>
      </c>
      <c r="B59" s="320" t="s">
        <v>489</v>
      </c>
      <c r="C59" s="4" t="s">
        <v>38</v>
      </c>
      <c r="D59" s="26"/>
      <c r="E59" s="27"/>
      <c r="F59" s="27"/>
      <c r="G59" s="27"/>
      <c r="H59" s="27" t="s">
        <v>8</v>
      </c>
      <c r="I59" s="27"/>
      <c r="J59" s="27"/>
      <c r="K59" s="299"/>
      <c r="L59" s="4" t="s">
        <v>9</v>
      </c>
    </row>
    <row r="60" spans="1:12" x14ac:dyDescent="0.3">
      <c r="A60" s="9"/>
      <c r="B60" s="9" t="s">
        <v>748</v>
      </c>
      <c r="C60" s="9" t="s">
        <v>138</v>
      </c>
      <c r="D60" s="1398" t="s">
        <v>4</v>
      </c>
      <c r="E60" s="1399"/>
      <c r="F60" s="1400" t="s">
        <v>5</v>
      </c>
      <c r="G60" s="1401"/>
      <c r="H60" s="1402" t="s">
        <v>6</v>
      </c>
      <c r="I60" s="1403"/>
      <c r="J60" s="1406" t="s">
        <v>7</v>
      </c>
      <c r="K60" s="1407"/>
      <c r="L60" s="9" t="s">
        <v>11</v>
      </c>
    </row>
    <row r="61" spans="1:12" ht="16.5" customHeight="1" x14ac:dyDescent="0.3">
      <c r="A61" s="9"/>
      <c r="B61" s="9"/>
      <c r="C61" s="9"/>
      <c r="D61" s="302" t="s">
        <v>139</v>
      </c>
      <c r="E61" s="318" t="s">
        <v>35</v>
      </c>
      <c r="F61" s="302" t="s">
        <v>139</v>
      </c>
      <c r="G61" s="314" t="s">
        <v>35</v>
      </c>
      <c r="H61" s="302" t="s">
        <v>139</v>
      </c>
      <c r="I61" s="311" t="s">
        <v>35</v>
      </c>
      <c r="J61" s="302" t="s">
        <v>139</v>
      </c>
      <c r="K61" s="306" t="s">
        <v>35</v>
      </c>
      <c r="L61" s="9"/>
    </row>
    <row r="62" spans="1:12" x14ac:dyDescent="0.3">
      <c r="A62" s="26">
        <v>1</v>
      </c>
      <c r="B62" s="298" t="s">
        <v>154</v>
      </c>
      <c r="C62" s="299"/>
      <c r="D62" s="303"/>
      <c r="E62" s="319"/>
      <c r="F62" s="303"/>
      <c r="G62" s="315"/>
      <c r="H62" s="303"/>
      <c r="I62" s="310"/>
      <c r="J62" s="303"/>
      <c r="K62" s="307"/>
      <c r="L62" s="303"/>
    </row>
    <row r="63" spans="1:12" x14ac:dyDescent="0.3">
      <c r="A63" s="26">
        <v>2</v>
      </c>
      <c r="B63" s="298" t="s">
        <v>155</v>
      </c>
      <c r="C63" s="299"/>
      <c r="D63" s="303"/>
      <c r="E63" s="319"/>
      <c r="F63" s="303"/>
      <c r="G63" s="315"/>
      <c r="H63" s="303"/>
      <c r="I63" s="310"/>
      <c r="J63" s="303"/>
      <c r="K63" s="307"/>
      <c r="L63" s="303"/>
    </row>
    <row r="64" spans="1:12" x14ac:dyDescent="0.3">
      <c r="A64" s="26">
        <v>3</v>
      </c>
      <c r="B64" s="298" t="s">
        <v>156</v>
      </c>
      <c r="C64" s="299"/>
      <c r="D64" s="303"/>
      <c r="E64" s="319"/>
      <c r="F64" s="303"/>
      <c r="G64" s="315"/>
      <c r="H64" s="303"/>
      <c r="I64" s="310"/>
      <c r="J64" s="303"/>
      <c r="K64" s="307"/>
      <c r="L64" s="303"/>
    </row>
    <row r="65" spans="1:12" x14ac:dyDescent="0.3">
      <c r="A65" s="26">
        <v>4</v>
      </c>
      <c r="B65" s="298" t="s">
        <v>157</v>
      </c>
      <c r="C65" s="299"/>
      <c r="D65" s="303"/>
      <c r="E65" s="319"/>
      <c r="F65" s="303"/>
      <c r="G65" s="315"/>
      <c r="H65" s="303"/>
      <c r="I65" s="310"/>
      <c r="J65" s="303"/>
      <c r="K65" s="307"/>
      <c r="L65" s="303"/>
    </row>
    <row r="66" spans="1:12" x14ac:dyDescent="0.3">
      <c r="A66" s="26">
        <v>5</v>
      </c>
      <c r="B66" s="298" t="s">
        <v>158</v>
      </c>
      <c r="C66" s="299"/>
      <c r="D66" s="303"/>
      <c r="E66" s="319"/>
      <c r="F66" s="303"/>
      <c r="G66" s="315"/>
      <c r="H66" s="303"/>
      <c r="I66" s="310"/>
      <c r="J66" s="303"/>
      <c r="K66" s="307"/>
      <c r="L66" s="303"/>
    </row>
    <row r="67" spans="1:12" x14ac:dyDescent="0.3">
      <c r="A67" s="26">
        <v>6</v>
      </c>
      <c r="B67" s="298" t="s">
        <v>62</v>
      </c>
      <c r="C67" s="299"/>
      <c r="D67" s="303"/>
      <c r="E67" s="319"/>
      <c r="F67" s="303"/>
      <c r="G67" s="315"/>
      <c r="H67" s="303"/>
      <c r="I67" s="310"/>
      <c r="J67" s="303"/>
      <c r="K67" s="307"/>
      <c r="L67" s="303"/>
    </row>
    <row r="68" spans="1:12" x14ac:dyDescent="0.3">
      <c r="A68" s="26">
        <v>7</v>
      </c>
      <c r="B68" s="298" t="s">
        <v>64</v>
      </c>
      <c r="C68" s="299"/>
      <c r="D68" s="303"/>
      <c r="E68" s="319"/>
      <c r="F68" s="303"/>
      <c r="G68" s="315"/>
      <c r="H68" s="303"/>
      <c r="I68" s="310"/>
      <c r="J68" s="303"/>
      <c r="K68" s="307"/>
      <c r="L68" s="303"/>
    </row>
    <row r="69" spans="1:12" x14ac:dyDescent="0.3">
      <c r="A69" s="26">
        <v>8</v>
      </c>
      <c r="B69" s="298" t="s">
        <v>159</v>
      </c>
      <c r="C69" s="299"/>
      <c r="D69" s="303"/>
      <c r="E69" s="319"/>
      <c r="F69" s="303"/>
      <c r="G69" s="315"/>
      <c r="H69" s="303"/>
      <c r="I69" s="310"/>
      <c r="J69" s="303"/>
      <c r="K69" s="307"/>
      <c r="L69" s="303"/>
    </row>
    <row r="70" spans="1:12" x14ac:dyDescent="0.3">
      <c r="A70" s="26">
        <v>9</v>
      </c>
      <c r="B70" s="298" t="s">
        <v>160</v>
      </c>
      <c r="C70" s="299"/>
      <c r="D70" s="303"/>
      <c r="E70" s="319"/>
      <c r="F70" s="303"/>
      <c r="G70" s="315"/>
      <c r="H70" s="303"/>
      <c r="I70" s="310"/>
      <c r="J70" s="303"/>
      <c r="K70" s="307"/>
      <c r="L70" s="303"/>
    </row>
    <row r="71" spans="1:12" x14ac:dyDescent="0.3">
      <c r="A71" s="26">
        <v>10</v>
      </c>
      <c r="B71" s="298" t="s">
        <v>161</v>
      </c>
      <c r="C71" s="299"/>
      <c r="D71" s="303"/>
      <c r="E71" s="319"/>
      <c r="F71" s="303"/>
      <c r="G71" s="315"/>
      <c r="H71" s="303"/>
      <c r="I71" s="310"/>
      <c r="J71" s="303"/>
      <c r="K71" s="307"/>
      <c r="L71" s="303"/>
    </row>
    <row r="72" spans="1:12" x14ac:dyDescent="0.3">
      <c r="A72" s="26">
        <v>11</v>
      </c>
      <c r="B72" s="298"/>
      <c r="C72" s="299"/>
      <c r="D72" s="303"/>
      <c r="E72" s="319"/>
      <c r="F72" s="303"/>
      <c r="G72" s="315"/>
      <c r="H72" s="303"/>
      <c r="I72" s="310"/>
      <c r="J72" s="303"/>
      <c r="K72" s="307"/>
      <c r="L72" s="303"/>
    </row>
    <row r="73" spans="1:12" x14ac:dyDescent="0.3">
      <c r="A73" s="303"/>
      <c r="B73" s="322" t="s">
        <v>94</v>
      </c>
      <c r="C73" s="303"/>
      <c r="D73" s="303"/>
      <c r="E73" s="319"/>
      <c r="F73" s="303"/>
      <c r="G73" s="315"/>
      <c r="H73" s="303"/>
      <c r="I73" s="310"/>
      <c r="J73" s="303"/>
      <c r="K73" s="303"/>
      <c r="L73" s="303"/>
    </row>
    <row r="75" spans="1:12" ht="19.5" customHeight="1" x14ac:dyDescent="0.3"/>
    <row r="83" spans="2:12" x14ac:dyDescent="0.3">
      <c r="L83" s="1287">
        <v>17</v>
      </c>
    </row>
    <row r="84" spans="2:12" ht="21" x14ac:dyDescent="0.3">
      <c r="B84" s="1284"/>
      <c r="K84" s="1153"/>
      <c r="L84" s="1283" t="s">
        <v>634</v>
      </c>
    </row>
    <row r="87" spans="2:12" x14ac:dyDescent="0.3">
      <c r="D87" s="3" t="s">
        <v>4</v>
      </c>
      <c r="E87" s="3" t="s">
        <v>5</v>
      </c>
      <c r="F87" s="3" t="s">
        <v>6</v>
      </c>
      <c r="G87" s="3" t="s">
        <v>7</v>
      </c>
    </row>
    <row r="88" spans="2:12" x14ac:dyDescent="0.3">
      <c r="C88" s="1168" t="s">
        <v>154</v>
      </c>
      <c r="D88" s="305"/>
      <c r="E88" s="305"/>
      <c r="F88" s="305"/>
    </row>
    <row r="89" spans="2:12" x14ac:dyDescent="0.3">
      <c r="C89" s="1168" t="s">
        <v>155</v>
      </c>
      <c r="D89" s="305"/>
      <c r="E89" s="305"/>
      <c r="F89" s="305"/>
    </row>
    <row r="90" spans="2:12" x14ac:dyDescent="0.3">
      <c r="C90" s="1168" t="s">
        <v>156</v>
      </c>
      <c r="D90" s="305"/>
      <c r="E90" s="305"/>
      <c r="F90" s="305"/>
    </row>
    <row r="91" spans="2:12" x14ac:dyDescent="0.3">
      <c r="C91" s="1168" t="s">
        <v>157</v>
      </c>
      <c r="D91" s="305"/>
      <c r="E91" s="305"/>
      <c r="F91" s="305"/>
    </row>
    <row r="92" spans="2:12" x14ac:dyDescent="0.3">
      <c r="C92" s="1168" t="s">
        <v>158</v>
      </c>
      <c r="D92" s="305"/>
      <c r="E92" s="305"/>
      <c r="F92" s="305"/>
    </row>
    <row r="93" spans="2:12" x14ac:dyDescent="0.3">
      <c r="C93" s="1168" t="s">
        <v>62</v>
      </c>
      <c r="D93" s="305"/>
      <c r="E93" s="305"/>
      <c r="F93" s="305"/>
    </row>
    <row r="94" spans="2:12" x14ac:dyDescent="0.3">
      <c r="C94" s="1168" t="s">
        <v>64</v>
      </c>
      <c r="D94" s="305"/>
      <c r="E94" s="305"/>
      <c r="F94" s="305"/>
    </row>
    <row r="95" spans="2:12" x14ac:dyDescent="0.3">
      <c r="C95" s="1168" t="s">
        <v>159</v>
      </c>
      <c r="D95" s="305"/>
      <c r="E95" s="305"/>
      <c r="F95" s="305"/>
    </row>
    <row r="96" spans="2:12" x14ac:dyDescent="0.3">
      <c r="C96" s="1168" t="s">
        <v>160</v>
      </c>
      <c r="D96" s="305"/>
      <c r="E96" s="305"/>
      <c r="F96" s="305"/>
    </row>
    <row r="97" spans="3:12" x14ac:dyDescent="0.3">
      <c r="C97" s="1168" t="s">
        <v>161</v>
      </c>
      <c r="D97" s="305"/>
      <c r="E97" s="305"/>
      <c r="F97" s="305"/>
    </row>
    <row r="98" spans="3:12" x14ac:dyDescent="0.3">
      <c r="C98" s="736" t="s">
        <v>153</v>
      </c>
      <c r="D98" s="305"/>
      <c r="E98" s="305"/>
      <c r="F98" s="305"/>
    </row>
    <row r="99" spans="3:12" x14ac:dyDescent="0.3">
      <c r="C99" s="305" t="s">
        <v>94</v>
      </c>
      <c r="D99" s="305"/>
      <c r="E99" s="305"/>
      <c r="F99" s="305"/>
    </row>
    <row r="111" spans="3:12" x14ac:dyDescent="0.3">
      <c r="L111" s="1287">
        <v>18</v>
      </c>
    </row>
  </sheetData>
  <mergeCells count="8">
    <mergeCell ref="D10:E10"/>
    <mergeCell ref="F10:G10"/>
    <mergeCell ref="H10:I10"/>
    <mergeCell ref="J10:K10"/>
    <mergeCell ref="D60:E60"/>
    <mergeCell ref="F60:G60"/>
    <mergeCell ref="H60:I60"/>
    <mergeCell ref="J60:K6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CFF"/>
  </sheetPr>
  <dimension ref="A1:R111"/>
  <sheetViews>
    <sheetView view="pageBreakPreview" topLeftCell="A100" zoomScale="110" zoomScaleNormal="120" zoomScaleSheetLayoutView="110" workbookViewId="0">
      <selection activeCell="C49" sqref="C49"/>
    </sheetView>
  </sheetViews>
  <sheetFormatPr defaultColWidth="9.140625" defaultRowHeight="18.75" x14ac:dyDescent="0.3"/>
  <cols>
    <col min="1" max="1" width="4.7109375" style="157" customWidth="1"/>
    <col min="2" max="2" width="16.28515625" style="325" customWidth="1"/>
    <col min="3" max="3" width="15.5703125" style="390" customWidth="1"/>
    <col min="4" max="4" width="15.5703125" style="325" customWidth="1"/>
    <col min="5" max="5" width="10.5703125" style="325" customWidth="1"/>
    <col min="6" max="6" width="6.28515625" style="325" customWidth="1"/>
    <col min="7" max="7" width="5.85546875" style="325" customWidth="1"/>
    <col min="8" max="8" width="7.140625" style="775" customWidth="1"/>
    <col min="9" max="9" width="6.42578125" style="843" customWidth="1"/>
    <col min="10" max="10" width="4.85546875" style="325" customWidth="1"/>
    <col min="11" max="11" width="6.85546875" style="775" customWidth="1"/>
    <col min="12" max="12" width="6.7109375" style="325" customWidth="1"/>
    <col min="13" max="13" width="6.28515625" style="853" customWidth="1"/>
    <col min="14" max="14" width="7" style="775" customWidth="1"/>
    <col min="15" max="16" width="6.5703125" style="325" customWidth="1"/>
    <col min="17" max="17" width="6.5703125" style="775" customWidth="1"/>
    <col min="18" max="18" width="6" style="325" customWidth="1"/>
    <col min="19" max="16384" width="9.140625" style="325"/>
  </cols>
  <sheetData>
    <row r="1" spans="2:18" ht="26.25" x14ac:dyDescent="0.3">
      <c r="B1" s="1165" t="s">
        <v>532</v>
      </c>
      <c r="Q1" s="1153" t="s">
        <v>515</v>
      </c>
      <c r="R1" s="1169" t="s">
        <v>535</v>
      </c>
    </row>
    <row r="2" spans="2:18" ht="21" x14ac:dyDescent="0.35">
      <c r="B2" s="1170" t="s">
        <v>538</v>
      </c>
    </row>
    <row r="3" spans="2:18" ht="21" x14ac:dyDescent="0.35">
      <c r="B3" s="1171"/>
      <c r="C3" s="1171" t="s">
        <v>542</v>
      </c>
    </row>
    <row r="4" spans="2:18" ht="21" x14ac:dyDescent="0.35">
      <c r="B4" s="1171" t="s">
        <v>543</v>
      </c>
      <c r="C4" s="1171"/>
    </row>
    <row r="5" spans="2:18" ht="21" x14ac:dyDescent="0.35">
      <c r="B5" s="1171" t="s">
        <v>544</v>
      </c>
      <c r="C5" s="1171"/>
    </row>
    <row r="27" spans="1:18" x14ac:dyDescent="0.3">
      <c r="R27" s="1286">
        <v>17</v>
      </c>
    </row>
    <row r="28" spans="1:18" ht="21" x14ac:dyDescent="0.3">
      <c r="Q28" s="1153" t="s">
        <v>515</v>
      </c>
      <c r="R28" s="1169" t="s">
        <v>536</v>
      </c>
    </row>
    <row r="29" spans="1:18" ht="21" x14ac:dyDescent="0.35">
      <c r="H29" s="774" t="s">
        <v>162</v>
      </c>
      <c r="I29" s="842"/>
    </row>
    <row r="30" spans="1:18" ht="7.5" customHeight="1" x14ac:dyDescent="0.3"/>
    <row r="31" spans="1:18" ht="18.75" customHeight="1" x14ac:dyDescent="0.3">
      <c r="A31" s="302" t="s">
        <v>0</v>
      </c>
      <c r="B31" s="302" t="s">
        <v>163</v>
      </c>
      <c r="C31" s="391" t="s">
        <v>164</v>
      </c>
      <c r="D31" s="302" t="s">
        <v>3</v>
      </c>
      <c r="E31" s="302" t="s">
        <v>165</v>
      </c>
      <c r="F31" s="355"/>
      <c r="G31" s="327"/>
      <c r="H31" s="443"/>
      <c r="I31" s="844"/>
      <c r="J31" s="327"/>
      <c r="K31" s="443"/>
      <c r="L31" s="327" t="s">
        <v>8</v>
      </c>
      <c r="M31" s="854"/>
      <c r="N31" s="443"/>
      <c r="O31" s="327"/>
      <c r="P31" s="327"/>
      <c r="Q31" s="827"/>
      <c r="R31" s="982" t="s">
        <v>9</v>
      </c>
    </row>
    <row r="32" spans="1:18" ht="16.5" customHeight="1" x14ac:dyDescent="0.3">
      <c r="A32" s="336"/>
      <c r="B32" s="336"/>
      <c r="C32" s="392"/>
      <c r="D32" s="336"/>
      <c r="E32" s="336"/>
      <c r="F32" s="361"/>
      <c r="G32" s="359" t="s">
        <v>4</v>
      </c>
      <c r="H32" s="568"/>
      <c r="I32" s="845"/>
      <c r="J32" s="363" t="s">
        <v>5</v>
      </c>
      <c r="K32" s="444"/>
      <c r="L32" s="354"/>
      <c r="M32" s="855" t="s">
        <v>6</v>
      </c>
      <c r="N32" s="793"/>
      <c r="O32" s="326"/>
      <c r="P32" s="327" t="s">
        <v>7</v>
      </c>
      <c r="Q32" s="827"/>
      <c r="R32" s="296" t="s">
        <v>11</v>
      </c>
    </row>
    <row r="33" spans="1:18" x14ac:dyDescent="0.3">
      <c r="A33" s="296"/>
      <c r="B33" s="296"/>
      <c r="C33" s="393"/>
      <c r="D33" s="296"/>
      <c r="E33" s="296"/>
      <c r="F33" s="364" t="s">
        <v>38</v>
      </c>
      <c r="G33" s="364" t="s">
        <v>38</v>
      </c>
      <c r="H33" s="776" t="s">
        <v>35</v>
      </c>
      <c r="I33" s="846" t="s">
        <v>38</v>
      </c>
      <c r="J33" s="368" t="s">
        <v>38</v>
      </c>
      <c r="K33" s="445" t="s">
        <v>35</v>
      </c>
      <c r="L33" s="370" t="s">
        <v>38</v>
      </c>
      <c r="M33" s="856" t="s">
        <v>38</v>
      </c>
      <c r="N33" s="794" t="s">
        <v>35</v>
      </c>
      <c r="O33" s="373" t="s">
        <v>38</v>
      </c>
      <c r="P33" s="373" t="s">
        <v>38</v>
      </c>
      <c r="Q33" s="828" t="s">
        <v>35</v>
      </c>
      <c r="R33" s="296"/>
    </row>
    <row r="34" spans="1:18" ht="18.75" customHeight="1" x14ac:dyDescent="0.35">
      <c r="A34" s="297"/>
      <c r="B34" s="297"/>
      <c r="C34" s="394"/>
      <c r="D34" s="297"/>
      <c r="E34" s="297"/>
      <c r="F34" s="365" t="s">
        <v>75</v>
      </c>
      <c r="G34" s="365" t="s">
        <v>172</v>
      </c>
      <c r="H34" s="777"/>
      <c r="I34" s="847" t="s">
        <v>75</v>
      </c>
      <c r="J34" s="369" t="s">
        <v>172</v>
      </c>
      <c r="K34" s="446"/>
      <c r="L34" s="371" t="s">
        <v>75</v>
      </c>
      <c r="M34" s="857" t="s">
        <v>172</v>
      </c>
      <c r="N34" s="795"/>
      <c r="O34" s="374" t="s">
        <v>75</v>
      </c>
      <c r="P34" s="374" t="s">
        <v>172</v>
      </c>
      <c r="Q34" s="829"/>
      <c r="R34" s="296"/>
    </row>
    <row r="35" spans="1:18" ht="20.25" customHeight="1" x14ac:dyDescent="0.3">
      <c r="A35" s="296">
        <v>1</v>
      </c>
      <c r="B35" s="893" t="s">
        <v>540</v>
      </c>
      <c r="C35" s="395" t="s">
        <v>169</v>
      </c>
      <c r="D35" s="408" t="s">
        <v>176</v>
      </c>
      <c r="E35" s="330" t="s">
        <v>187</v>
      </c>
      <c r="F35" s="783">
        <v>1</v>
      </c>
      <c r="G35" s="784">
        <v>1</v>
      </c>
      <c r="H35" s="780">
        <f>G35/F35*100</f>
        <v>100</v>
      </c>
      <c r="I35" s="785">
        <v>1</v>
      </c>
      <c r="J35" s="785">
        <v>1</v>
      </c>
      <c r="K35" s="788">
        <f>J35/I35*100</f>
        <v>100</v>
      </c>
      <c r="L35" s="786">
        <v>1</v>
      </c>
      <c r="M35" s="786">
        <v>1</v>
      </c>
      <c r="N35" s="796">
        <f>M35/L35*100</f>
        <v>100</v>
      </c>
      <c r="O35" s="787">
        <v>1</v>
      </c>
      <c r="P35" s="787">
        <v>1</v>
      </c>
      <c r="Q35" s="830">
        <f>P35/O35*100</f>
        <v>100</v>
      </c>
      <c r="R35" s="805" t="s">
        <v>21</v>
      </c>
    </row>
    <row r="36" spans="1:18" ht="20.25" customHeight="1" x14ac:dyDescent="0.3">
      <c r="A36" s="296"/>
      <c r="B36" s="340" t="s">
        <v>541</v>
      </c>
      <c r="C36" s="395"/>
      <c r="D36" s="409" t="s">
        <v>177</v>
      </c>
      <c r="E36" s="367"/>
      <c r="F36" s="781"/>
      <c r="G36" s="356"/>
      <c r="H36" s="583"/>
      <c r="I36" s="848"/>
      <c r="J36" s="357"/>
      <c r="K36" s="789"/>
      <c r="L36" s="358"/>
      <c r="M36" s="541"/>
      <c r="N36" s="581"/>
      <c r="O36" s="782"/>
      <c r="P36" s="782"/>
      <c r="Q36" s="831"/>
      <c r="R36" s="296"/>
    </row>
    <row r="37" spans="1:18" ht="20.25" customHeight="1" x14ac:dyDescent="0.3">
      <c r="A37" s="296"/>
      <c r="B37" s="340"/>
      <c r="C37" s="395"/>
      <c r="D37" s="331" t="s">
        <v>178</v>
      </c>
      <c r="E37" s="367"/>
      <c r="F37" s="781"/>
      <c r="G37" s="356"/>
      <c r="H37" s="583"/>
      <c r="I37" s="848"/>
      <c r="J37" s="357"/>
      <c r="K37" s="789"/>
      <c r="L37" s="358"/>
      <c r="M37" s="541"/>
      <c r="N37" s="581"/>
      <c r="O37" s="782"/>
      <c r="P37" s="782"/>
      <c r="Q37" s="831"/>
      <c r="R37" s="296"/>
    </row>
    <row r="38" spans="1:18" ht="21.2" customHeight="1" x14ac:dyDescent="0.3">
      <c r="A38" s="296"/>
      <c r="B38" s="337"/>
      <c r="C38" s="396" t="s">
        <v>166</v>
      </c>
      <c r="D38" s="348" t="s">
        <v>167</v>
      </c>
      <c r="E38" s="407" t="s">
        <v>430</v>
      </c>
      <c r="F38" s="378">
        <v>1658</v>
      </c>
      <c r="G38" s="379">
        <v>1028</v>
      </c>
      <c r="H38" s="778">
        <f>G38/F38*100</f>
        <v>62.002412545235217</v>
      </c>
      <c r="I38" s="798">
        <v>1666</v>
      </c>
      <c r="J38" s="386">
        <v>1248</v>
      </c>
      <c r="K38" s="792">
        <f>J38/I38*100</f>
        <v>74.909963985594246</v>
      </c>
      <c r="L38" s="402">
        <v>1683</v>
      </c>
      <c r="M38" s="799">
        <v>1347</v>
      </c>
      <c r="N38" s="797">
        <f>M38/L38*100</f>
        <v>80.035650623885928</v>
      </c>
      <c r="O38" s="349">
        <v>1689</v>
      </c>
      <c r="P38" s="349">
        <v>1470</v>
      </c>
      <c r="Q38" s="825">
        <f>P38/O38*100</f>
        <v>87.033747779751337</v>
      </c>
      <c r="R38" s="349" t="s">
        <v>21</v>
      </c>
    </row>
    <row r="39" spans="1:18" x14ac:dyDescent="0.3">
      <c r="A39" s="296"/>
      <c r="B39" s="337"/>
      <c r="C39" s="397"/>
      <c r="D39" s="340" t="s">
        <v>170</v>
      </c>
      <c r="E39" s="333"/>
      <c r="F39" s="380"/>
      <c r="G39" s="381"/>
      <c r="H39" s="583"/>
      <c r="I39" s="848"/>
      <c r="J39" s="387"/>
      <c r="K39" s="789"/>
      <c r="L39" s="403"/>
      <c r="M39" s="541"/>
      <c r="N39" s="581"/>
      <c r="O39" s="296"/>
      <c r="P39" s="296"/>
      <c r="Q39" s="832"/>
      <c r="R39" s="296"/>
    </row>
    <row r="40" spans="1:18" x14ac:dyDescent="0.3">
      <c r="A40" s="297"/>
      <c r="B40" s="338"/>
      <c r="C40" s="398"/>
      <c r="D40" s="350" t="s">
        <v>171</v>
      </c>
      <c r="E40" s="334"/>
      <c r="F40" s="382"/>
      <c r="G40" s="383"/>
      <c r="H40" s="560"/>
      <c r="I40" s="849"/>
      <c r="J40" s="388"/>
      <c r="K40" s="790"/>
      <c r="L40" s="404"/>
      <c r="M40" s="540"/>
      <c r="N40" s="582"/>
      <c r="O40" s="297"/>
      <c r="P40" s="297"/>
      <c r="Q40" s="833"/>
      <c r="R40" s="297"/>
    </row>
    <row r="41" spans="1:18" x14ac:dyDescent="0.3">
      <c r="A41" s="295">
        <v>2</v>
      </c>
      <c r="B41" s="339" t="s">
        <v>173</v>
      </c>
      <c r="C41" s="800" t="s">
        <v>174</v>
      </c>
      <c r="D41" s="339" t="s">
        <v>176</v>
      </c>
      <c r="E41" s="330" t="s">
        <v>187</v>
      </c>
      <c r="F41" s="783">
        <v>52</v>
      </c>
      <c r="G41" s="801">
        <v>52</v>
      </c>
      <c r="H41" s="780">
        <f>G41/F41*100</f>
        <v>100</v>
      </c>
      <c r="I41" s="802">
        <v>52</v>
      </c>
      <c r="J41" s="803">
        <v>52</v>
      </c>
      <c r="K41" s="788">
        <f>J41/I41*100</f>
        <v>100</v>
      </c>
      <c r="L41" s="804">
        <v>52</v>
      </c>
      <c r="M41" s="786">
        <v>52</v>
      </c>
      <c r="N41" s="796">
        <f>M41/L41*100</f>
        <v>100</v>
      </c>
      <c r="O41" s="805">
        <v>32</v>
      </c>
      <c r="P41" s="805">
        <v>32</v>
      </c>
      <c r="Q41" s="838">
        <f>P41/O41*100</f>
        <v>100</v>
      </c>
      <c r="R41" s="295" t="s">
        <v>21</v>
      </c>
    </row>
    <row r="42" spans="1:18" x14ac:dyDescent="0.3">
      <c r="A42" s="296"/>
      <c r="B42" s="331"/>
      <c r="C42" s="817" t="s">
        <v>175</v>
      </c>
      <c r="D42" s="331" t="s">
        <v>177</v>
      </c>
      <c r="E42" s="331" t="s">
        <v>186</v>
      </c>
      <c r="F42" s="818">
        <v>2</v>
      </c>
      <c r="G42" s="379">
        <v>2</v>
      </c>
      <c r="H42" s="778">
        <f t="shared" ref="H42" si="0">G42/F42*100</f>
        <v>100</v>
      </c>
      <c r="I42" s="798">
        <v>2</v>
      </c>
      <c r="J42" s="386">
        <v>2</v>
      </c>
      <c r="K42" s="792">
        <f t="shared" ref="K42" si="1">J42/I42*100</f>
        <v>100</v>
      </c>
      <c r="L42" s="402">
        <v>2</v>
      </c>
      <c r="M42" s="799">
        <v>2</v>
      </c>
      <c r="N42" s="797">
        <f t="shared" ref="N42" si="2">M42/L42*100</f>
        <v>100</v>
      </c>
      <c r="O42" s="349">
        <v>2</v>
      </c>
      <c r="P42" s="349">
        <v>2</v>
      </c>
      <c r="Q42" s="831">
        <f>P42/O42*100</f>
        <v>100</v>
      </c>
      <c r="R42" s="349" t="s">
        <v>21</v>
      </c>
    </row>
    <row r="43" spans="1:18" x14ac:dyDescent="0.3">
      <c r="A43" s="296"/>
      <c r="B43" s="296"/>
      <c r="C43" s="398" t="s">
        <v>750</v>
      </c>
      <c r="D43" s="1323" t="s">
        <v>178</v>
      </c>
      <c r="E43" s="335"/>
      <c r="F43" s="869"/>
      <c r="G43" s="870"/>
      <c r="H43" s="344"/>
      <c r="I43" s="790"/>
      <c r="J43" s="345"/>
      <c r="K43" s="345"/>
      <c r="L43" s="582"/>
      <c r="M43" s="346"/>
      <c r="N43" s="346"/>
      <c r="O43" s="871"/>
      <c r="P43" s="347"/>
      <c r="Q43" s="436"/>
      <c r="R43" s="834"/>
    </row>
    <row r="44" spans="1:18" x14ac:dyDescent="0.3">
      <c r="A44" s="297"/>
      <c r="B44" s="860"/>
      <c r="C44" s="863" t="s">
        <v>94</v>
      </c>
      <c r="D44" s="860"/>
      <c r="E44" s="860"/>
      <c r="F44" s="864">
        <f>SUM(F41:F43)</f>
        <v>54</v>
      </c>
      <c r="G44" s="865">
        <f>SUM(G41:G43)</f>
        <v>54</v>
      </c>
      <c r="H44" s="453">
        <f>G44/F44*100</f>
        <v>100</v>
      </c>
      <c r="I44" s="866">
        <f>SUM(I41:I43)</f>
        <v>54</v>
      </c>
      <c r="J44" s="866">
        <f>SUM(J41:J43)</f>
        <v>54</v>
      </c>
      <c r="K44" s="450">
        <f>J44/I44*100</f>
        <v>100</v>
      </c>
      <c r="L44" s="867">
        <f>SUM(L41:L43)</f>
        <v>54</v>
      </c>
      <c r="M44" s="867">
        <f>SUM(M41:M43)</f>
        <v>54</v>
      </c>
      <c r="N44" s="455">
        <f>M44/L44*100</f>
        <v>100</v>
      </c>
      <c r="O44" s="868">
        <f>SUM(O41:O43)</f>
        <v>34</v>
      </c>
      <c r="P44" s="868">
        <f>SUM(P41:P43)</f>
        <v>34</v>
      </c>
      <c r="Q44" s="862">
        <f>P44/O44*100</f>
        <v>100</v>
      </c>
      <c r="R44" s="868" t="s">
        <v>21</v>
      </c>
    </row>
    <row r="45" spans="1:18" x14ac:dyDescent="0.3">
      <c r="A45" s="295">
        <v>3</v>
      </c>
      <c r="B45" s="339" t="s">
        <v>179</v>
      </c>
      <c r="C45" s="399" t="s">
        <v>431</v>
      </c>
      <c r="D45" s="408" t="s">
        <v>176</v>
      </c>
      <c r="E45" s="330" t="s">
        <v>187</v>
      </c>
      <c r="F45" s="376">
        <v>1658</v>
      </c>
      <c r="G45" s="377">
        <v>1658</v>
      </c>
      <c r="H45" s="452">
        <f>G45/F45*100</f>
        <v>100</v>
      </c>
      <c r="I45" s="850">
        <v>1666</v>
      </c>
      <c r="J45" s="385">
        <v>1666</v>
      </c>
      <c r="K45" s="449">
        <f>J45/I45*100</f>
        <v>100</v>
      </c>
      <c r="L45" s="405">
        <v>1683</v>
      </c>
      <c r="M45" s="542">
        <v>1683</v>
      </c>
      <c r="N45" s="454">
        <f>M45/L45*100</f>
        <v>100</v>
      </c>
      <c r="O45" s="295">
        <v>1689</v>
      </c>
      <c r="P45" s="295">
        <v>1689</v>
      </c>
      <c r="Q45" s="838">
        <f>P45/O45*100</f>
        <v>100</v>
      </c>
      <c r="R45" s="295" t="s">
        <v>21</v>
      </c>
    </row>
    <row r="46" spans="1:18" x14ac:dyDescent="0.3">
      <c r="A46" s="296"/>
      <c r="B46" s="331"/>
      <c r="C46" s="397" t="s">
        <v>434</v>
      </c>
      <c r="D46" s="409" t="s">
        <v>432</v>
      </c>
      <c r="E46" s="367"/>
      <c r="F46" s="417"/>
      <c r="G46" s="381"/>
      <c r="H46" s="583"/>
      <c r="I46" s="848"/>
      <c r="J46" s="387"/>
      <c r="K46" s="789"/>
      <c r="L46" s="403"/>
      <c r="M46" s="541"/>
      <c r="N46" s="581"/>
      <c r="O46" s="296"/>
      <c r="P46" s="296"/>
      <c r="Q46" s="832"/>
      <c r="R46" s="296"/>
    </row>
    <row r="47" spans="1:18" x14ac:dyDescent="0.3">
      <c r="A47" s="296"/>
      <c r="B47" s="331"/>
      <c r="C47" s="397"/>
      <c r="D47" s="826" t="s">
        <v>433</v>
      </c>
      <c r="E47" s="367"/>
      <c r="F47" s="417"/>
      <c r="G47" s="381"/>
      <c r="H47" s="583"/>
      <c r="I47" s="848"/>
      <c r="J47" s="387"/>
      <c r="K47" s="789"/>
      <c r="L47" s="403"/>
      <c r="M47" s="541"/>
      <c r="N47" s="581"/>
      <c r="O47" s="296"/>
      <c r="P47" s="296"/>
      <c r="Q47" s="836"/>
      <c r="R47" s="837"/>
    </row>
    <row r="48" spans="1:18" x14ac:dyDescent="0.3">
      <c r="A48" s="296"/>
      <c r="B48" s="331"/>
      <c r="C48" s="817" t="s">
        <v>180</v>
      </c>
      <c r="D48" s="409" t="s">
        <v>176</v>
      </c>
      <c r="E48" s="407" t="s">
        <v>430</v>
      </c>
      <c r="F48" s="818">
        <v>2</v>
      </c>
      <c r="G48" s="379">
        <v>2</v>
      </c>
      <c r="H48" s="778">
        <f>G48/F48*100</f>
        <v>100</v>
      </c>
      <c r="I48" s="798">
        <v>2</v>
      </c>
      <c r="J48" s="386">
        <v>2</v>
      </c>
      <c r="K48" s="792">
        <f>J48/I48*100</f>
        <v>100</v>
      </c>
      <c r="L48" s="402">
        <v>2</v>
      </c>
      <c r="M48" s="799">
        <v>2</v>
      </c>
      <c r="N48" s="797">
        <f>M48/L48*100</f>
        <v>100</v>
      </c>
      <c r="O48" s="349">
        <v>3</v>
      </c>
      <c r="P48" s="349">
        <v>3</v>
      </c>
      <c r="Q48" s="831">
        <f>P48/O48*100</f>
        <v>100</v>
      </c>
      <c r="R48" s="296" t="s">
        <v>21</v>
      </c>
    </row>
    <row r="49" spans="1:18" x14ac:dyDescent="0.3">
      <c r="A49" s="296"/>
      <c r="B49" s="331"/>
      <c r="C49" s="397"/>
      <c r="D49" s="409" t="s">
        <v>177</v>
      </c>
      <c r="E49" s="331"/>
      <c r="F49" s="417"/>
      <c r="G49" s="381"/>
      <c r="H49" s="583"/>
      <c r="I49" s="848"/>
      <c r="J49" s="387"/>
      <c r="K49" s="789"/>
      <c r="L49" s="403"/>
      <c r="M49" s="541"/>
      <c r="N49" s="581"/>
      <c r="O49" s="296"/>
      <c r="P49" s="296"/>
      <c r="Q49" s="832"/>
      <c r="R49" s="296"/>
    </row>
    <row r="50" spans="1:18" x14ac:dyDescent="0.3">
      <c r="A50" s="297"/>
      <c r="B50" s="335"/>
      <c r="C50" s="398"/>
      <c r="D50" s="331" t="s">
        <v>178</v>
      </c>
      <c r="E50" s="335"/>
      <c r="F50" s="418"/>
      <c r="G50" s="383"/>
      <c r="H50" s="560"/>
      <c r="I50" s="849"/>
      <c r="J50" s="388"/>
      <c r="K50" s="790"/>
      <c r="L50" s="404"/>
      <c r="M50" s="540"/>
      <c r="N50" s="582"/>
      <c r="O50" s="297"/>
      <c r="P50" s="297"/>
      <c r="Q50" s="833"/>
      <c r="R50" s="297"/>
    </row>
    <row r="51" spans="1:18" s="57" customFormat="1" x14ac:dyDescent="0.3">
      <c r="A51" s="64">
        <v>4</v>
      </c>
      <c r="B51" s="408" t="s">
        <v>184</v>
      </c>
      <c r="C51" s="819" t="s">
        <v>181</v>
      </c>
      <c r="D51" s="408" t="s">
        <v>176</v>
      </c>
      <c r="E51" s="407" t="s">
        <v>430</v>
      </c>
      <c r="F51" s="783">
        <v>90</v>
      </c>
      <c r="G51" s="801">
        <v>66</v>
      </c>
      <c r="H51" s="780">
        <f>G51/F51*100</f>
        <v>73.333333333333329</v>
      </c>
      <c r="I51" s="802">
        <v>93</v>
      </c>
      <c r="J51" s="803">
        <v>68</v>
      </c>
      <c r="K51" s="788">
        <f>J51/I51*100</f>
        <v>73.118279569892479</v>
      </c>
      <c r="L51" s="804">
        <v>93</v>
      </c>
      <c r="M51" s="786">
        <v>70</v>
      </c>
      <c r="N51" s="796">
        <f>M51/L51*100</f>
        <v>75.268817204301072</v>
      </c>
      <c r="O51" s="839">
        <v>96</v>
      </c>
      <c r="P51" s="839">
        <v>72</v>
      </c>
      <c r="Q51" s="830">
        <f>P51/O51*100</f>
        <v>75</v>
      </c>
      <c r="R51" s="64" t="s">
        <v>46</v>
      </c>
    </row>
    <row r="52" spans="1:18" s="57" customFormat="1" ht="19.5" customHeight="1" x14ac:dyDescent="0.3">
      <c r="A52" s="65"/>
      <c r="B52" s="409" t="s">
        <v>185</v>
      </c>
      <c r="C52" s="820" t="s">
        <v>182</v>
      </c>
      <c r="D52" s="409" t="s">
        <v>435</v>
      </c>
      <c r="E52" s="409"/>
      <c r="F52" s="821">
        <v>24</v>
      </c>
      <c r="G52" s="822">
        <v>24</v>
      </c>
      <c r="H52" s="791">
        <f t="shared" ref="H52:H53" si="3">G52/F52*100</f>
        <v>100</v>
      </c>
      <c r="I52" s="261">
        <v>26</v>
      </c>
      <c r="J52" s="823">
        <v>26</v>
      </c>
      <c r="K52" s="806">
        <f t="shared" ref="K52:K53" si="4">J52/I52*100</f>
        <v>100</v>
      </c>
      <c r="L52" s="824">
        <v>23</v>
      </c>
      <c r="M52" s="858">
        <v>23</v>
      </c>
      <c r="N52" s="807">
        <f t="shared" ref="N52:N53" si="5">M52/L52*100</f>
        <v>100</v>
      </c>
      <c r="O52" s="88">
        <v>20</v>
      </c>
      <c r="P52" s="88">
        <v>20</v>
      </c>
      <c r="Q52" s="840">
        <f t="shared" ref="Q52:Q53" si="6">P52/O52*100</f>
        <v>100</v>
      </c>
      <c r="R52" s="88" t="s">
        <v>21</v>
      </c>
    </row>
    <row r="53" spans="1:18" x14ac:dyDescent="0.3">
      <c r="A53" s="296"/>
      <c r="B53" s="335"/>
      <c r="C53" s="808" t="s">
        <v>183</v>
      </c>
      <c r="D53" s="335" t="s">
        <v>436</v>
      </c>
      <c r="E53" s="335"/>
      <c r="F53" s="809">
        <v>170</v>
      </c>
      <c r="G53" s="810">
        <v>170</v>
      </c>
      <c r="H53" s="811">
        <f t="shared" si="3"/>
        <v>100</v>
      </c>
      <c r="I53" s="851">
        <v>170</v>
      </c>
      <c r="J53" s="812">
        <v>170</v>
      </c>
      <c r="K53" s="813">
        <f t="shared" si="4"/>
        <v>100</v>
      </c>
      <c r="L53" s="814">
        <v>170</v>
      </c>
      <c r="M53" s="859">
        <v>170</v>
      </c>
      <c r="N53" s="815">
        <f t="shared" si="5"/>
        <v>100</v>
      </c>
      <c r="O53" s="816">
        <v>170</v>
      </c>
      <c r="P53" s="816">
        <v>170</v>
      </c>
      <c r="Q53" s="841">
        <f t="shared" si="6"/>
        <v>100</v>
      </c>
      <c r="R53" s="297" t="s">
        <v>21</v>
      </c>
    </row>
    <row r="54" spans="1:18" x14ac:dyDescent="0.3">
      <c r="A54" s="297"/>
      <c r="B54" s="860"/>
      <c r="C54" s="863" t="s">
        <v>94</v>
      </c>
      <c r="D54" s="860"/>
      <c r="E54" s="860"/>
      <c r="F54" s="872">
        <f>SUM(F51:F53)</f>
        <v>284</v>
      </c>
      <c r="G54" s="872">
        <f>SUM(G51:G53)</f>
        <v>260</v>
      </c>
      <c r="H54" s="453">
        <f>G54/F54*100</f>
        <v>91.549295774647888</v>
      </c>
      <c r="I54" s="873">
        <f>SUM(I51:I53)</f>
        <v>289</v>
      </c>
      <c r="J54" s="873">
        <f>SUM(J51:J53)</f>
        <v>264</v>
      </c>
      <c r="K54" s="450">
        <f>J54/I54*100</f>
        <v>91.349480968858131</v>
      </c>
      <c r="L54" s="874">
        <f>SUM(L51:L53)</f>
        <v>286</v>
      </c>
      <c r="M54" s="874">
        <f>SUM(M50:M53)</f>
        <v>263</v>
      </c>
      <c r="N54" s="455">
        <f>M54/L54*100</f>
        <v>91.95804195804196</v>
      </c>
      <c r="O54" s="875">
        <f>SUM(O51:O53)</f>
        <v>286</v>
      </c>
      <c r="P54" s="875">
        <f>SUM(P51:P53)</f>
        <v>262</v>
      </c>
      <c r="Q54" s="861">
        <f>P54/O54*100</f>
        <v>91.608391608391599</v>
      </c>
      <c r="R54" s="868" t="s">
        <v>46</v>
      </c>
    </row>
    <row r="55" spans="1:18" x14ac:dyDescent="0.3">
      <c r="A55" s="420"/>
      <c r="B55" s="421"/>
      <c r="C55" s="422"/>
      <c r="D55" s="421"/>
      <c r="E55" s="421"/>
      <c r="F55" s="438"/>
      <c r="G55" s="439"/>
      <c r="H55" s="779"/>
      <c r="I55" s="852"/>
      <c r="J55" s="439"/>
      <c r="K55" s="779"/>
      <c r="L55" s="439"/>
      <c r="M55" s="852"/>
      <c r="N55" s="779"/>
      <c r="O55" s="420"/>
      <c r="P55" s="420"/>
      <c r="Q55" s="835"/>
      <c r="R55" s="1286">
        <v>18</v>
      </c>
    </row>
    <row r="56" spans="1:18" ht="21" x14ac:dyDescent="0.3">
      <c r="A56" s="420"/>
      <c r="B56" s="421"/>
      <c r="C56" s="422"/>
      <c r="D56" s="421"/>
      <c r="E56" s="421"/>
      <c r="F56" s="440"/>
      <c r="G56" s="439"/>
      <c r="H56" s="779"/>
      <c r="I56" s="852"/>
      <c r="J56" s="439"/>
      <c r="K56" s="779"/>
      <c r="L56" s="439"/>
      <c r="M56" s="852"/>
      <c r="N56" s="779"/>
      <c r="O56" s="420"/>
      <c r="P56" s="420"/>
      <c r="Q56" s="1153"/>
      <c r="R56" s="1153" t="s">
        <v>659</v>
      </c>
    </row>
    <row r="57" spans="1:18" x14ac:dyDescent="0.3">
      <c r="A57" s="420"/>
      <c r="B57" s="421"/>
      <c r="C57" s="422"/>
      <c r="D57" s="421"/>
      <c r="E57" s="421"/>
      <c r="F57" s="440"/>
      <c r="G57" s="439"/>
      <c r="H57" s="779"/>
      <c r="I57" s="852"/>
      <c r="J57" s="439"/>
      <c r="K57" s="779"/>
      <c r="L57" s="439"/>
      <c r="M57" s="852"/>
      <c r="N57" s="779"/>
      <c r="O57" s="420"/>
      <c r="P57" s="420"/>
      <c r="Q57" s="835"/>
      <c r="R57" s="420"/>
    </row>
    <row r="58" spans="1:18" x14ac:dyDescent="0.3">
      <c r="A58" s="420"/>
      <c r="B58" s="421"/>
      <c r="C58" s="422"/>
      <c r="D58" s="421"/>
      <c r="E58" s="421"/>
      <c r="F58" s="440"/>
      <c r="G58" s="439"/>
      <c r="H58" s="779"/>
      <c r="I58" s="852"/>
      <c r="J58" s="439"/>
      <c r="K58" s="779"/>
      <c r="L58" s="439"/>
      <c r="M58" s="852"/>
      <c r="N58" s="779"/>
      <c r="O58" s="420"/>
      <c r="P58" s="420"/>
      <c r="Q58" s="835"/>
      <c r="R58" s="420"/>
    </row>
    <row r="59" spans="1:18" x14ac:dyDescent="0.3">
      <c r="A59" s="420"/>
      <c r="B59" s="423"/>
      <c r="C59" s="424"/>
      <c r="D59" s="423"/>
      <c r="E59" s="423"/>
      <c r="F59" s="441"/>
      <c r="G59" s="439"/>
      <c r="H59" s="779"/>
      <c r="I59" s="852"/>
      <c r="J59" s="439"/>
      <c r="K59" s="779"/>
      <c r="L59" s="439"/>
      <c r="M59" s="852"/>
      <c r="N59" s="779"/>
      <c r="O59" s="420"/>
      <c r="P59" s="420"/>
      <c r="Q59" s="835"/>
      <c r="R59" s="420"/>
    </row>
    <row r="60" spans="1:18" x14ac:dyDescent="0.3">
      <c r="C60" s="325"/>
      <c r="E60" s="157" t="s">
        <v>4</v>
      </c>
      <c r="F60" s="157" t="s">
        <v>5</v>
      </c>
      <c r="G60" s="157" t="s">
        <v>6</v>
      </c>
      <c r="H60" s="157" t="s">
        <v>7</v>
      </c>
      <c r="I60" s="325"/>
      <c r="M60" s="157"/>
      <c r="N60" s="157"/>
      <c r="O60" s="157"/>
      <c r="P60" s="157"/>
    </row>
    <row r="61" spans="1:18" x14ac:dyDescent="0.3">
      <c r="C61" s="737" t="s">
        <v>439</v>
      </c>
      <c r="E61" s="157">
        <v>100</v>
      </c>
      <c r="F61" s="157">
        <v>100</v>
      </c>
      <c r="G61" s="157">
        <v>100</v>
      </c>
      <c r="H61" s="157">
        <v>100</v>
      </c>
      <c r="I61" s="325"/>
      <c r="N61" s="1175"/>
    </row>
    <row r="62" spans="1:18" x14ac:dyDescent="0.3">
      <c r="C62" s="737" t="s">
        <v>400</v>
      </c>
      <c r="E62" s="157">
        <v>62</v>
      </c>
      <c r="F62" s="157">
        <v>74.91</v>
      </c>
      <c r="G62" s="157">
        <v>80.040000000000006</v>
      </c>
      <c r="H62" s="1173">
        <v>87.03</v>
      </c>
      <c r="I62" s="325"/>
    </row>
    <row r="63" spans="1:18" x14ac:dyDescent="0.3">
      <c r="C63" s="737" t="s">
        <v>437</v>
      </c>
      <c r="E63" s="157">
        <v>100</v>
      </c>
      <c r="F63" s="157">
        <v>100</v>
      </c>
      <c r="G63" s="157">
        <v>100</v>
      </c>
      <c r="H63" s="157">
        <v>100</v>
      </c>
      <c r="I63" s="325"/>
    </row>
    <row r="64" spans="1:18" x14ac:dyDescent="0.3">
      <c r="C64" s="737" t="s">
        <v>440</v>
      </c>
      <c r="E64" s="157">
        <v>100</v>
      </c>
      <c r="F64" s="157">
        <v>100</v>
      </c>
      <c r="G64" s="157">
        <v>100</v>
      </c>
      <c r="H64" s="157">
        <v>100</v>
      </c>
      <c r="I64" s="325"/>
    </row>
    <row r="65" spans="3:9" x14ac:dyDescent="0.3">
      <c r="C65" s="737" t="s">
        <v>441</v>
      </c>
      <c r="E65" s="157">
        <v>100</v>
      </c>
      <c r="F65" s="157">
        <v>100</v>
      </c>
      <c r="G65" s="157">
        <v>100</v>
      </c>
      <c r="H65" s="157">
        <v>100</v>
      </c>
      <c r="I65" s="325"/>
    </row>
    <row r="66" spans="3:9" x14ac:dyDescent="0.3">
      <c r="C66" s="737" t="s">
        <v>438</v>
      </c>
      <c r="E66" s="157">
        <v>91.55</v>
      </c>
      <c r="F66" s="157">
        <v>91.35</v>
      </c>
      <c r="G66" s="157">
        <v>91.96</v>
      </c>
      <c r="H66" s="157">
        <v>91.61</v>
      </c>
      <c r="I66" s="325"/>
    </row>
    <row r="83" spans="3:18" x14ac:dyDescent="0.3">
      <c r="R83" s="1286">
        <v>19</v>
      </c>
    </row>
    <row r="84" spans="3:18" ht="21" x14ac:dyDescent="0.3">
      <c r="Q84" s="1153"/>
      <c r="R84" s="1153" t="s">
        <v>658</v>
      </c>
    </row>
    <row r="90" spans="3:18" x14ac:dyDescent="0.3">
      <c r="C90" s="325"/>
      <c r="E90" s="157" t="s">
        <v>4</v>
      </c>
      <c r="F90" s="157" t="s">
        <v>5</v>
      </c>
      <c r="G90" s="157" t="s">
        <v>6</v>
      </c>
      <c r="H90" s="157" t="s">
        <v>7</v>
      </c>
      <c r="M90" s="157" t="s">
        <v>4</v>
      </c>
      <c r="N90" s="157" t="s">
        <v>5</v>
      </c>
      <c r="O90" s="157" t="s">
        <v>6</v>
      </c>
      <c r="P90" s="157" t="s">
        <v>7</v>
      </c>
    </row>
    <row r="91" spans="3:18" x14ac:dyDescent="0.3">
      <c r="C91" s="325"/>
      <c r="D91" s="325" t="s">
        <v>166</v>
      </c>
      <c r="E91" s="1174">
        <v>62</v>
      </c>
      <c r="F91" s="1177">
        <v>74.91</v>
      </c>
      <c r="G91" s="157">
        <v>80.040000000000006</v>
      </c>
      <c r="H91" s="157">
        <v>87.03</v>
      </c>
      <c r="L91" s="325" t="s">
        <v>442</v>
      </c>
      <c r="M91" s="157">
        <v>73.33</v>
      </c>
      <c r="N91" s="157">
        <v>73.12</v>
      </c>
      <c r="O91" s="157">
        <v>75.27</v>
      </c>
      <c r="P91" s="157">
        <v>75</v>
      </c>
    </row>
    <row r="92" spans="3:18" x14ac:dyDescent="0.3">
      <c r="L92" s="325" t="s">
        <v>443</v>
      </c>
      <c r="M92" s="157">
        <v>100</v>
      </c>
      <c r="N92" s="157">
        <v>100</v>
      </c>
      <c r="O92" s="157">
        <v>100</v>
      </c>
      <c r="P92" s="157">
        <v>100</v>
      </c>
    </row>
    <row r="93" spans="3:18" x14ac:dyDescent="0.3">
      <c r="L93" s="737" t="s">
        <v>444</v>
      </c>
      <c r="M93" s="157">
        <v>100</v>
      </c>
      <c r="N93" s="157">
        <v>100</v>
      </c>
      <c r="O93" s="157">
        <v>100</v>
      </c>
      <c r="P93" s="157">
        <v>100</v>
      </c>
    </row>
    <row r="94" spans="3:18" x14ac:dyDescent="0.3">
      <c r="L94" s="325" t="s">
        <v>94</v>
      </c>
      <c r="M94" s="853">
        <v>91.55</v>
      </c>
      <c r="N94" s="1175">
        <v>81.349999999999994</v>
      </c>
      <c r="O94" s="157">
        <v>91.96</v>
      </c>
      <c r="P94" s="157">
        <v>91.61</v>
      </c>
    </row>
    <row r="111" spans="18:18" x14ac:dyDescent="0.3">
      <c r="R111" s="1286">
        <v>20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CCFF"/>
  </sheetPr>
  <dimension ref="A1:J28"/>
  <sheetViews>
    <sheetView view="pageBreakPreview" topLeftCell="A19" zoomScale="110" zoomScaleNormal="130" zoomScaleSheetLayoutView="110" workbookViewId="0">
      <selection activeCell="I18" sqref="I18"/>
    </sheetView>
  </sheetViews>
  <sheetFormatPr defaultRowHeight="18.75" x14ac:dyDescent="0.3"/>
  <cols>
    <col min="1" max="1" width="5.28515625" style="432" customWidth="1"/>
    <col min="2" max="2" width="24.28515625" customWidth="1"/>
    <col min="3" max="3" width="28" customWidth="1"/>
    <col min="4" max="4" width="14.140625" customWidth="1"/>
    <col min="5" max="5" width="12.28515625" customWidth="1"/>
    <col min="6" max="6" width="12.5703125" customWidth="1"/>
    <col min="7" max="7" width="12" customWidth="1"/>
    <col min="8" max="8" width="12.42578125" customWidth="1"/>
    <col min="9" max="9" width="11.28515625" customWidth="1"/>
  </cols>
  <sheetData>
    <row r="1" spans="1:10" ht="26.25" x14ac:dyDescent="0.3">
      <c r="B1" s="1178" t="s">
        <v>545</v>
      </c>
      <c r="I1" s="1153"/>
      <c r="J1" s="1169" t="s">
        <v>635</v>
      </c>
    </row>
    <row r="2" spans="1:10" ht="21" x14ac:dyDescent="0.35">
      <c r="B2" s="1170" t="s">
        <v>546</v>
      </c>
    </row>
    <row r="3" spans="1:10" ht="21" x14ac:dyDescent="0.35">
      <c r="B3" s="1179" t="s">
        <v>547</v>
      </c>
    </row>
    <row r="4" spans="1:10" ht="21" x14ac:dyDescent="0.35">
      <c r="B4" s="1179" t="s">
        <v>669</v>
      </c>
    </row>
    <row r="5" spans="1:10" ht="21" x14ac:dyDescent="0.35">
      <c r="B5" s="1179" t="s">
        <v>670</v>
      </c>
    </row>
    <row r="6" spans="1:10" ht="21" x14ac:dyDescent="0.35">
      <c r="B6" s="1179" t="s">
        <v>568</v>
      </c>
    </row>
    <row r="7" spans="1:10" ht="10.5" customHeight="1" x14ac:dyDescent="0.3"/>
    <row r="8" spans="1:10" ht="21" x14ac:dyDescent="0.3">
      <c r="D8" s="323" t="s">
        <v>188</v>
      </c>
      <c r="F8" s="323"/>
    </row>
    <row r="9" spans="1:10" ht="6.75" customHeight="1" x14ac:dyDescent="0.3"/>
    <row r="10" spans="1:10" x14ac:dyDescent="0.3">
      <c r="A10" s="430" t="s">
        <v>0</v>
      </c>
      <c r="B10" s="295" t="s">
        <v>189</v>
      </c>
      <c r="C10" s="295" t="s">
        <v>3</v>
      </c>
      <c r="D10" s="295" t="s">
        <v>16</v>
      </c>
      <c r="E10" s="1408" t="s">
        <v>8</v>
      </c>
      <c r="F10" s="1409"/>
      <c r="G10" s="1409"/>
      <c r="H10" s="1410"/>
      <c r="I10" s="426" t="s">
        <v>9</v>
      </c>
    </row>
    <row r="11" spans="1:10" x14ac:dyDescent="0.3">
      <c r="A11" s="431"/>
      <c r="B11" s="296"/>
      <c r="C11" s="296"/>
      <c r="D11" s="296"/>
      <c r="E11" s="377" t="s">
        <v>4</v>
      </c>
      <c r="F11" s="385" t="s">
        <v>5</v>
      </c>
      <c r="G11" s="405" t="s">
        <v>6</v>
      </c>
      <c r="H11" s="295" t="s">
        <v>7</v>
      </c>
      <c r="I11" s="296" t="s">
        <v>11</v>
      </c>
    </row>
    <row r="12" spans="1:10" x14ac:dyDescent="0.3">
      <c r="A12" s="430">
        <v>1</v>
      </c>
      <c r="B12" s="293" t="s">
        <v>751</v>
      </c>
      <c r="C12" s="293" t="s">
        <v>190</v>
      </c>
      <c r="D12" s="295" t="s">
        <v>745</v>
      </c>
      <c r="E12" s="377">
        <v>29</v>
      </c>
      <c r="F12" s="385">
        <v>24</v>
      </c>
      <c r="G12" s="405">
        <v>19</v>
      </c>
      <c r="H12" s="295" t="s">
        <v>193</v>
      </c>
      <c r="I12" s="426"/>
    </row>
    <row r="13" spans="1:10" x14ac:dyDescent="0.3">
      <c r="A13" s="433"/>
      <c r="B13" s="294"/>
      <c r="C13" s="294"/>
      <c r="D13" s="297"/>
      <c r="E13" s="383"/>
      <c r="F13" s="388"/>
      <c r="G13" s="404"/>
      <c r="H13" s="297"/>
      <c r="I13" s="434"/>
    </row>
    <row r="14" spans="1:10" x14ac:dyDescent="0.3">
      <c r="A14" s="431">
        <v>2</v>
      </c>
      <c r="B14" s="292" t="s">
        <v>191</v>
      </c>
      <c r="C14" s="292" t="s">
        <v>192</v>
      </c>
      <c r="D14" s="296" t="s">
        <v>744</v>
      </c>
      <c r="E14" s="381">
        <v>0</v>
      </c>
      <c r="F14" s="387">
        <v>0</v>
      </c>
      <c r="G14" s="403">
        <v>0</v>
      </c>
      <c r="H14" s="295" t="s">
        <v>193</v>
      </c>
      <c r="I14" s="427"/>
    </row>
    <row r="15" spans="1:10" x14ac:dyDescent="0.3">
      <c r="A15" s="433"/>
      <c r="B15" s="294"/>
      <c r="C15" s="294"/>
      <c r="D15" s="297"/>
      <c r="E15" s="383"/>
      <c r="F15" s="388"/>
      <c r="G15" s="404"/>
      <c r="H15" s="297"/>
      <c r="I15" s="434"/>
    </row>
    <row r="19" spans="2:10" x14ac:dyDescent="0.3">
      <c r="B19" s="428"/>
      <c r="C19" s="738"/>
      <c r="D19" s="739" t="s">
        <v>4</v>
      </c>
      <c r="E19" s="739" t="s">
        <v>5</v>
      </c>
      <c r="F19" s="739" t="s">
        <v>6</v>
      </c>
      <c r="G19" s="428"/>
    </row>
    <row r="20" spans="2:10" x14ac:dyDescent="0.3">
      <c r="B20" s="428"/>
      <c r="C20" s="740" t="s">
        <v>401</v>
      </c>
      <c r="D20" s="739">
        <v>29</v>
      </c>
      <c r="E20" s="739">
        <v>24</v>
      </c>
      <c r="F20" s="739">
        <v>19</v>
      </c>
      <c r="G20" s="428"/>
    </row>
    <row r="21" spans="2:10" x14ac:dyDescent="0.3">
      <c r="B21" s="428"/>
      <c r="C21" s="740" t="s">
        <v>402</v>
      </c>
      <c r="D21" s="739">
        <v>0</v>
      </c>
      <c r="E21" s="739">
        <v>0</v>
      </c>
      <c r="F21" s="739">
        <v>0</v>
      </c>
      <c r="G21" s="428"/>
    </row>
    <row r="22" spans="2:10" x14ac:dyDescent="0.3">
      <c r="B22" s="428"/>
      <c r="C22" s="428"/>
      <c r="D22" s="428"/>
      <c r="E22" s="428"/>
      <c r="F22" s="428"/>
      <c r="G22" s="428"/>
    </row>
    <row r="23" spans="2:10" x14ac:dyDescent="0.3">
      <c r="B23" s="428"/>
      <c r="C23" s="428"/>
      <c r="D23" s="428"/>
      <c r="E23" s="428"/>
      <c r="F23" s="428"/>
      <c r="G23" s="428"/>
    </row>
    <row r="28" spans="2:10" x14ac:dyDescent="0.3">
      <c r="J28" s="1286">
        <v>21</v>
      </c>
    </row>
  </sheetData>
  <mergeCells count="1">
    <mergeCell ref="E10:H10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CFF"/>
  </sheetPr>
  <dimension ref="A1:Q139"/>
  <sheetViews>
    <sheetView view="pageBreakPreview" topLeftCell="A127" zoomScaleNormal="120" zoomScaleSheetLayoutView="100" workbookViewId="0">
      <selection activeCell="B84" sqref="B84"/>
    </sheetView>
  </sheetViews>
  <sheetFormatPr defaultRowHeight="18.75" x14ac:dyDescent="0.3"/>
  <cols>
    <col min="1" max="1" width="4.85546875" style="157" customWidth="1"/>
    <col min="2" max="2" width="12.7109375" customWidth="1"/>
    <col min="3" max="3" width="15.28515625" customWidth="1"/>
    <col min="4" max="4" width="11.5703125" customWidth="1"/>
    <col min="5" max="5" width="7.28515625" customWidth="1"/>
    <col min="6" max="6" width="8" customWidth="1"/>
    <col min="7" max="7" width="7.140625" customWidth="1"/>
    <col min="8" max="9" width="8" customWidth="1"/>
    <col min="10" max="10" width="7.5703125" style="442" customWidth="1"/>
    <col min="11" max="12" width="8.28515625" customWidth="1"/>
    <col min="13" max="13" width="8" customWidth="1"/>
    <col min="14" max="14" width="7.85546875" customWidth="1"/>
    <col min="15" max="15" width="8.7109375" customWidth="1"/>
    <col min="16" max="16" width="7.5703125" customWidth="1"/>
    <col min="17" max="17" width="6.5703125" customWidth="1"/>
  </cols>
  <sheetData>
    <row r="1" spans="1:17" ht="26.25" x14ac:dyDescent="0.3">
      <c r="B1" s="1178" t="s">
        <v>545</v>
      </c>
      <c r="P1" s="1153"/>
      <c r="Q1" s="1153" t="s">
        <v>636</v>
      </c>
    </row>
    <row r="2" spans="1:17" ht="21" x14ac:dyDescent="0.35">
      <c r="B2" s="1170" t="s">
        <v>548</v>
      </c>
    </row>
    <row r="3" spans="1:17" s="1179" customFormat="1" ht="21" x14ac:dyDescent="0.35">
      <c r="A3" s="1180"/>
      <c r="C3" s="1179" t="s">
        <v>671</v>
      </c>
      <c r="J3" s="1181"/>
    </row>
    <row r="4" spans="1:17" ht="21" x14ac:dyDescent="0.35">
      <c r="B4" s="1179" t="s">
        <v>672</v>
      </c>
    </row>
    <row r="5" spans="1:17" ht="21" x14ac:dyDescent="0.35">
      <c r="B5" s="1179" t="s">
        <v>549</v>
      </c>
    </row>
    <row r="6" spans="1:17" ht="21" x14ac:dyDescent="0.35">
      <c r="B6" s="1179" t="s">
        <v>550</v>
      </c>
    </row>
    <row r="7" spans="1:17" ht="21" x14ac:dyDescent="0.35">
      <c r="B7" s="1179" t="s">
        <v>673</v>
      </c>
    </row>
    <row r="8" spans="1:17" ht="21" x14ac:dyDescent="0.35">
      <c r="B8" s="1179" t="s">
        <v>674</v>
      </c>
    </row>
    <row r="10" spans="1:17" ht="21" x14ac:dyDescent="0.3">
      <c r="E10" s="323"/>
      <c r="I10" s="323" t="s">
        <v>201</v>
      </c>
    </row>
    <row r="12" spans="1:17" s="157" customFormat="1" x14ac:dyDescent="0.3">
      <c r="A12" s="295" t="s">
        <v>0</v>
      </c>
      <c r="B12" s="4" t="s">
        <v>203</v>
      </c>
      <c r="C12" s="295" t="s">
        <v>3</v>
      </c>
      <c r="D12" s="295" t="s">
        <v>16</v>
      </c>
      <c r="E12" s="355"/>
      <c r="F12" s="327"/>
      <c r="G12" s="411"/>
      <c r="H12" s="362"/>
      <c r="I12" s="327"/>
      <c r="J12" s="443"/>
      <c r="K12" s="327" t="s">
        <v>8</v>
      </c>
      <c r="L12" s="327"/>
      <c r="M12" s="411"/>
      <c r="N12" s="327"/>
      <c r="O12" s="327"/>
      <c r="P12" s="415"/>
      <c r="Q12" s="295" t="s">
        <v>9</v>
      </c>
    </row>
    <row r="13" spans="1:17" x14ac:dyDescent="0.3">
      <c r="A13" s="296"/>
      <c r="B13" s="9" t="s">
        <v>156</v>
      </c>
      <c r="C13" s="292"/>
      <c r="D13" s="292"/>
      <c r="E13" s="361"/>
      <c r="F13" s="359" t="s">
        <v>4</v>
      </c>
      <c r="G13" s="412"/>
      <c r="H13" s="353"/>
      <c r="I13" s="363" t="s">
        <v>5</v>
      </c>
      <c r="J13" s="444"/>
      <c r="K13" s="354"/>
      <c r="L13" s="360" t="s">
        <v>6</v>
      </c>
      <c r="M13" s="413"/>
      <c r="N13" s="326"/>
      <c r="O13" s="327" t="s">
        <v>7</v>
      </c>
      <c r="P13" s="415"/>
      <c r="Q13" s="296" t="s">
        <v>11</v>
      </c>
    </row>
    <row r="14" spans="1:17" x14ac:dyDescent="0.3">
      <c r="A14" s="296"/>
      <c r="B14" s="9" t="s">
        <v>204</v>
      </c>
      <c r="C14" s="292"/>
      <c r="D14" s="292"/>
      <c r="E14" s="364" t="s">
        <v>38</v>
      </c>
      <c r="F14" s="364" t="s">
        <v>38</v>
      </c>
      <c r="G14" s="410" t="s">
        <v>35</v>
      </c>
      <c r="H14" s="368" t="s">
        <v>38</v>
      </c>
      <c r="I14" s="368" t="s">
        <v>38</v>
      </c>
      <c r="J14" s="445" t="s">
        <v>35</v>
      </c>
      <c r="K14" s="370" t="s">
        <v>38</v>
      </c>
      <c r="L14" s="370" t="s">
        <v>38</v>
      </c>
      <c r="M14" s="414" t="s">
        <v>35</v>
      </c>
      <c r="N14" s="373" t="s">
        <v>38</v>
      </c>
      <c r="O14" s="373" t="s">
        <v>38</v>
      </c>
      <c r="P14" s="416" t="s">
        <v>35</v>
      </c>
      <c r="Q14" s="296"/>
    </row>
    <row r="15" spans="1:17" ht="21" x14ac:dyDescent="0.35">
      <c r="A15" s="297"/>
      <c r="B15" s="5" t="s">
        <v>205</v>
      </c>
      <c r="C15" s="294"/>
      <c r="D15" s="294"/>
      <c r="E15" s="365" t="s">
        <v>75</v>
      </c>
      <c r="F15" s="365" t="s">
        <v>172</v>
      </c>
      <c r="G15" s="366"/>
      <c r="H15" s="369" t="s">
        <v>75</v>
      </c>
      <c r="I15" s="369" t="s">
        <v>172</v>
      </c>
      <c r="J15" s="446"/>
      <c r="K15" s="371" t="s">
        <v>75</v>
      </c>
      <c r="L15" s="371" t="s">
        <v>172</v>
      </c>
      <c r="M15" s="372"/>
      <c r="N15" s="374" t="s">
        <v>75</v>
      </c>
      <c r="O15" s="374" t="s">
        <v>172</v>
      </c>
      <c r="P15" s="375"/>
      <c r="Q15" s="297"/>
    </row>
    <row r="16" spans="1:17" x14ac:dyDescent="0.3">
      <c r="A16" s="295">
        <v>1</v>
      </c>
      <c r="B16" s="293" t="s">
        <v>196</v>
      </c>
      <c r="C16" s="293" t="s">
        <v>176</v>
      </c>
      <c r="D16" s="295" t="s">
        <v>207</v>
      </c>
      <c r="E16" s="351"/>
      <c r="F16" s="451" t="s">
        <v>128</v>
      </c>
      <c r="G16" s="352"/>
      <c r="H16" s="295">
        <v>38</v>
      </c>
      <c r="I16" s="295">
        <v>23</v>
      </c>
      <c r="J16" s="449">
        <f>I16/H16*100</f>
        <v>60.526315789473685</v>
      </c>
      <c r="K16" s="295">
        <v>37</v>
      </c>
      <c r="L16" s="295">
        <v>37</v>
      </c>
      <c r="M16" s="454">
        <f>L16/K16*100</f>
        <v>100</v>
      </c>
      <c r="N16" s="295"/>
      <c r="O16" s="295" t="s">
        <v>193</v>
      </c>
      <c r="P16" s="295"/>
      <c r="Q16" s="295"/>
    </row>
    <row r="17" spans="1:17" x14ac:dyDescent="0.3">
      <c r="A17" s="332">
        <v>2</v>
      </c>
      <c r="B17" s="324" t="s">
        <v>197</v>
      </c>
      <c r="C17" s="293" t="s">
        <v>156</v>
      </c>
      <c r="D17" s="292"/>
      <c r="E17" s="332">
        <v>3</v>
      </c>
      <c r="F17" s="332">
        <v>3</v>
      </c>
      <c r="G17" s="452">
        <f>F17/E17*100</f>
        <v>100</v>
      </c>
      <c r="H17" s="332">
        <v>3</v>
      </c>
      <c r="I17" s="332">
        <v>3</v>
      </c>
      <c r="J17" s="449">
        <f t="shared" ref="J17:J21" si="0">I17/H17*100</f>
        <v>100</v>
      </c>
      <c r="K17" s="332">
        <v>3</v>
      </c>
      <c r="L17" s="332">
        <v>3</v>
      </c>
      <c r="M17" s="454">
        <f t="shared" ref="M17:M21" si="1">L17/K17*100</f>
        <v>100</v>
      </c>
      <c r="N17" s="332"/>
      <c r="O17" s="295" t="s">
        <v>193</v>
      </c>
      <c r="P17" s="332"/>
      <c r="Q17" s="332"/>
    </row>
    <row r="18" spans="1:17" x14ac:dyDescent="0.3">
      <c r="A18" s="332">
        <v>3</v>
      </c>
      <c r="B18" s="324" t="s">
        <v>198</v>
      </c>
      <c r="C18" s="292" t="s">
        <v>195</v>
      </c>
      <c r="D18" s="292"/>
      <c r="E18" s="332">
        <v>10</v>
      </c>
      <c r="F18" s="332">
        <v>10</v>
      </c>
      <c r="G18" s="452">
        <f t="shared" ref="G18:G21" si="2">F18/E18*100</f>
        <v>100</v>
      </c>
      <c r="H18" s="332">
        <v>10</v>
      </c>
      <c r="I18" s="332">
        <v>10</v>
      </c>
      <c r="J18" s="449">
        <f t="shared" si="0"/>
        <v>100</v>
      </c>
      <c r="K18" s="332">
        <v>10</v>
      </c>
      <c r="L18" s="332">
        <v>10</v>
      </c>
      <c r="M18" s="454">
        <f t="shared" si="1"/>
        <v>100</v>
      </c>
      <c r="N18" s="332"/>
      <c r="O18" s="295" t="s">
        <v>193</v>
      </c>
      <c r="P18" s="332"/>
      <c r="Q18" s="332"/>
    </row>
    <row r="19" spans="1:17" x14ac:dyDescent="0.3">
      <c r="A19" s="332">
        <v>4</v>
      </c>
      <c r="B19" s="324" t="s">
        <v>199</v>
      </c>
      <c r="C19" s="292"/>
      <c r="D19" s="292"/>
      <c r="E19" s="332">
        <v>3</v>
      </c>
      <c r="F19" s="332">
        <v>3</v>
      </c>
      <c r="G19" s="452">
        <f t="shared" si="2"/>
        <v>100</v>
      </c>
      <c r="H19" s="332">
        <v>4</v>
      </c>
      <c r="I19" s="332">
        <v>4</v>
      </c>
      <c r="J19" s="449">
        <f t="shared" si="0"/>
        <v>100</v>
      </c>
      <c r="K19" s="332">
        <v>3</v>
      </c>
      <c r="L19" s="332">
        <v>3</v>
      </c>
      <c r="M19" s="454">
        <f t="shared" si="1"/>
        <v>100</v>
      </c>
      <c r="N19" s="332"/>
      <c r="O19" s="295" t="s">
        <v>193</v>
      </c>
      <c r="P19" s="332"/>
      <c r="Q19" s="332"/>
    </row>
    <row r="20" spans="1:17" x14ac:dyDescent="0.3">
      <c r="A20" s="332">
        <v>5</v>
      </c>
      <c r="B20" s="293" t="s">
        <v>200</v>
      </c>
      <c r="C20" s="292"/>
      <c r="D20" s="292"/>
      <c r="E20" s="295">
        <v>137</v>
      </c>
      <c r="F20" s="295">
        <v>133</v>
      </c>
      <c r="G20" s="452">
        <f t="shared" si="2"/>
        <v>97.080291970802918</v>
      </c>
      <c r="H20" s="295">
        <v>125</v>
      </c>
      <c r="I20" s="295">
        <v>121</v>
      </c>
      <c r="J20" s="449">
        <f t="shared" si="0"/>
        <v>96.8</v>
      </c>
      <c r="K20" s="295">
        <v>119</v>
      </c>
      <c r="L20" s="295">
        <v>117</v>
      </c>
      <c r="M20" s="454">
        <f t="shared" si="1"/>
        <v>98.319327731092429</v>
      </c>
      <c r="N20" s="295"/>
      <c r="O20" s="295" t="s">
        <v>193</v>
      </c>
      <c r="P20" s="295"/>
      <c r="Q20" s="295"/>
    </row>
    <row r="21" spans="1:17" x14ac:dyDescent="0.3">
      <c r="A21" s="332"/>
      <c r="B21" s="332" t="s">
        <v>94</v>
      </c>
      <c r="C21" s="324"/>
      <c r="D21" s="324"/>
      <c r="E21" s="332">
        <f>SUM(E17:E20)</f>
        <v>153</v>
      </c>
      <c r="F21" s="332">
        <f>SUM(F17:F20)</f>
        <v>149</v>
      </c>
      <c r="G21" s="453">
        <f t="shared" si="2"/>
        <v>97.385620915032675</v>
      </c>
      <c r="H21" s="332">
        <f>SUM(H16:H20)</f>
        <v>180</v>
      </c>
      <c r="I21" s="332">
        <f>SUM(I16:I20)</f>
        <v>161</v>
      </c>
      <c r="J21" s="450">
        <f t="shared" si="0"/>
        <v>89.444444444444443</v>
      </c>
      <c r="K21" s="332">
        <f>SUM(K16:K20)</f>
        <v>172</v>
      </c>
      <c r="L21" s="332">
        <f>SUM(L16:L20)</f>
        <v>170</v>
      </c>
      <c r="M21" s="455">
        <f t="shared" si="1"/>
        <v>98.837209302325576</v>
      </c>
      <c r="N21" s="332"/>
      <c r="O21" s="332" t="s">
        <v>193</v>
      </c>
      <c r="P21" s="332"/>
      <c r="Q21" s="332"/>
    </row>
    <row r="22" spans="1:17" x14ac:dyDescent="0.3">
      <c r="A22" s="419"/>
      <c r="B22" s="429"/>
      <c r="C22" s="429"/>
      <c r="D22" s="429"/>
      <c r="E22" s="419"/>
      <c r="F22" s="419"/>
      <c r="G22" s="419"/>
      <c r="H22" s="419"/>
      <c r="I22" s="419"/>
      <c r="J22" s="447"/>
      <c r="K22" s="419"/>
      <c r="L22" s="419"/>
      <c r="M22" s="419"/>
      <c r="N22" s="419"/>
      <c r="O22" s="419"/>
      <c r="P22" s="419"/>
      <c r="Q22" s="419"/>
    </row>
    <row r="23" spans="1:17" x14ac:dyDescent="0.3">
      <c r="A23" s="420"/>
      <c r="B23" s="428"/>
      <c r="C23" s="428"/>
      <c r="D23" s="428"/>
      <c r="E23" s="420"/>
      <c r="F23" s="420"/>
      <c r="G23" s="420"/>
      <c r="H23" s="420"/>
      <c r="I23" s="420"/>
      <c r="J23" s="448"/>
      <c r="K23" s="420"/>
      <c r="L23" s="420"/>
      <c r="M23" s="420"/>
      <c r="N23" s="420"/>
      <c r="O23" s="420"/>
      <c r="P23" s="420"/>
      <c r="Q23" s="420"/>
    </row>
    <row r="24" spans="1:17" x14ac:dyDescent="0.3">
      <c r="A24" s="420"/>
      <c r="B24" s="428"/>
      <c r="C24" s="428"/>
      <c r="D24" s="428"/>
      <c r="E24" s="420"/>
      <c r="F24" s="420"/>
      <c r="G24" s="420"/>
      <c r="H24" s="420"/>
      <c r="I24" s="420"/>
      <c r="J24" s="448"/>
      <c r="K24" s="420"/>
      <c r="L24" s="420"/>
      <c r="M24" s="420"/>
      <c r="N24" s="420"/>
      <c r="O24" s="420"/>
      <c r="P24" s="420"/>
      <c r="Q24" s="420"/>
    </row>
    <row r="25" spans="1:17" x14ac:dyDescent="0.3">
      <c r="A25" s="420"/>
      <c r="B25" s="428"/>
      <c r="C25" s="428"/>
      <c r="D25" s="428"/>
      <c r="E25" s="420"/>
      <c r="F25" s="420"/>
      <c r="G25" s="420"/>
      <c r="H25" s="420"/>
      <c r="I25" s="420"/>
      <c r="J25" s="448"/>
      <c r="K25" s="420"/>
      <c r="L25" s="420"/>
      <c r="M25" s="420"/>
      <c r="N25" s="420"/>
      <c r="O25" s="420"/>
      <c r="P25" s="420"/>
      <c r="Q25" s="420"/>
    </row>
    <row r="26" spans="1:17" x14ac:dyDescent="0.3">
      <c r="A26" s="420"/>
      <c r="B26" s="428"/>
      <c r="C26" s="428"/>
      <c r="D26" s="428"/>
      <c r="E26" s="420"/>
      <c r="F26" s="420"/>
      <c r="G26" s="420"/>
      <c r="H26" s="420"/>
      <c r="I26" s="420"/>
      <c r="J26" s="448"/>
      <c r="K26" s="420"/>
      <c r="L26" s="420"/>
      <c r="M26" s="420"/>
      <c r="N26" s="420"/>
      <c r="O26" s="420"/>
      <c r="P26" s="420"/>
      <c r="Q26" s="420"/>
    </row>
    <row r="27" spans="1:17" x14ac:dyDescent="0.3">
      <c r="A27" s="420"/>
      <c r="B27" s="428"/>
      <c r="C27" s="428"/>
      <c r="D27" s="428"/>
      <c r="E27" s="420"/>
      <c r="F27" s="420"/>
      <c r="G27" s="420"/>
      <c r="H27" s="420"/>
      <c r="I27" s="420"/>
      <c r="J27" s="448"/>
      <c r="K27" s="420"/>
      <c r="L27" s="420"/>
      <c r="M27" s="420"/>
      <c r="N27" s="420"/>
      <c r="O27" s="420"/>
      <c r="P27" s="420"/>
      <c r="Q27" s="1286">
        <v>22</v>
      </c>
    </row>
    <row r="28" spans="1:17" ht="21" x14ac:dyDescent="0.3">
      <c r="A28" s="420"/>
      <c r="B28" s="428"/>
      <c r="C28" s="428"/>
      <c r="D28" s="428"/>
      <c r="E28" s="420"/>
      <c r="F28" s="420"/>
      <c r="G28" s="420"/>
      <c r="H28" s="420"/>
      <c r="I28" s="420"/>
      <c r="J28" s="448"/>
      <c r="K28" s="420"/>
      <c r="L28" s="420"/>
      <c r="M28" s="420"/>
      <c r="N28" s="420"/>
      <c r="O28" s="420"/>
      <c r="P28" s="1153"/>
      <c r="Q28" s="1153" t="s">
        <v>638</v>
      </c>
    </row>
    <row r="29" spans="1:17" ht="21" x14ac:dyDescent="0.3">
      <c r="E29" s="323"/>
      <c r="I29" s="323" t="s">
        <v>245</v>
      </c>
    </row>
    <row r="31" spans="1:17" x14ac:dyDescent="0.3">
      <c r="A31" s="295" t="s">
        <v>0</v>
      </c>
      <c r="B31" s="295" t="s">
        <v>154</v>
      </c>
      <c r="C31" s="295" t="s">
        <v>3</v>
      </c>
      <c r="D31" s="295" t="s">
        <v>16</v>
      </c>
      <c r="E31" s="355"/>
      <c r="F31" s="327"/>
      <c r="G31" s="411"/>
      <c r="H31" s="362"/>
      <c r="I31" s="327"/>
      <c r="J31" s="443"/>
      <c r="K31" s="327" t="s">
        <v>8</v>
      </c>
      <c r="L31" s="327"/>
      <c r="M31" s="411"/>
      <c r="N31" s="327"/>
      <c r="O31" s="327"/>
      <c r="P31" s="415"/>
      <c r="Q31" s="295" t="s">
        <v>9</v>
      </c>
    </row>
    <row r="32" spans="1:17" x14ac:dyDescent="0.3">
      <c r="A32" s="296"/>
      <c r="B32" s="296" t="s">
        <v>551</v>
      </c>
      <c r="C32" s="292"/>
      <c r="D32" s="292"/>
      <c r="E32" s="361"/>
      <c r="F32" s="359" t="s">
        <v>4</v>
      </c>
      <c r="G32" s="412"/>
      <c r="H32" s="353"/>
      <c r="I32" s="363" t="s">
        <v>5</v>
      </c>
      <c r="J32" s="444"/>
      <c r="K32" s="354"/>
      <c r="L32" s="360" t="s">
        <v>6</v>
      </c>
      <c r="M32" s="413"/>
      <c r="N32" s="326"/>
      <c r="O32" s="327" t="s">
        <v>7</v>
      </c>
      <c r="P32" s="415"/>
      <c r="Q32" s="296" t="s">
        <v>11</v>
      </c>
    </row>
    <row r="33" spans="1:17" x14ac:dyDescent="0.3">
      <c r="A33" s="296"/>
      <c r="B33" s="296" t="s">
        <v>202</v>
      </c>
      <c r="C33" s="292"/>
      <c r="D33" s="292"/>
      <c r="E33" s="364" t="s">
        <v>38</v>
      </c>
      <c r="F33" s="364" t="s">
        <v>38</v>
      </c>
      <c r="G33" s="410" t="s">
        <v>35</v>
      </c>
      <c r="H33" s="368" t="s">
        <v>38</v>
      </c>
      <c r="I33" s="368" t="s">
        <v>38</v>
      </c>
      <c r="J33" s="445" t="s">
        <v>35</v>
      </c>
      <c r="K33" s="370" t="s">
        <v>38</v>
      </c>
      <c r="L33" s="370" t="s">
        <v>38</v>
      </c>
      <c r="M33" s="414" t="s">
        <v>35</v>
      </c>
      <c r="N33" s="373" t="s">
        <v>38</v>
      </c>
      <c r="O33" s="373" t="s">
        <v>38</v>
      </c>
      <c r="P33" s="416" t="s">
        <v>35</v>
      </c>
      <c r="Q33" s="296"/>
    </row>
    <row r="34" spans="1:17" ht="21" x14ac:dyDescent="0.35">
      <c r="A34" s="297"/>
      <c r="B34" s="294"/>
      <c r="C34" s="294"/>
      <c r="D34" s="294"/>
      <c r="E34" s="365" t="s">
        <v>75</v>
      </c>
      <c r="F34" s="365" t="s">
        <v>172</v>
      </c>
      <c r="G34" s="366"/>
      <c r="H34" s="369" t="s">
        <v>75</v>
      </c>
      <c r="I34" s="369" t="s">
        <v>172</v>
      </c>
      <c r="J34" s="446"/>
      <c r="K34" s="371" t="s">
        <v>75</v>
      </c>
      <c r="L34" s="371" t="s">
        <v>172</v>
      </c>
      <c r="M34" s="372"/>
      <c r="N34" s="374" t="s">
        <v>75</v>
      </c>
      <c r="O34" s="374" t="s">
        <v>172</v>
      </c>
      <c r="P34" s="375"/>
      <c r="Q34" s="297"/>
    </row>
    <row r="35" spans="1:17" x14ac:dyDescent="0.3">
      <c r="A35" s="295">
        <v>1</v>
      </c>
      <c r="B35" s="967" t="s">
        <v>265</v>
      </c>
      <c r="C35" s="293" t="s">
        <v>176</v>
      </c>
      <c r="D35" s="295" t="s">
        <v>187</v>
      </c>
      <c r="E35" s="1187">
        <v>1</v>
      </c>
      <c r="F35" s="1187">
        <v>1</v>
      </c>
      <c r="G35" s="1194">
        <f>F35/E35*100</f>
        <v>100</v>
      </c>
      <c r="H35" s="1187">
        <v>1</v>
      </c>
      <c r="I35" s="1187">
        <v>1</v>
      </c>
      <c r="J35" s="1196">
        <f>I35/H35*100</f>
        <v>100</v>
      </c>
      <c r="K35" s="1187">
        <v>1</v>
      </c>
      <c r="L35" s="1187">
        <v>1</v>
      </c>
      <c r="M35" s="1199">
        <f>L35/K35*100</f>
        <v>100</v>
      </c>
      <c r="N35" s="1183"/>
      <c r="O35" s="1184" t="s">
        <v>193</v>
      </c>
      <c r="P35" s="1185"/>
      <c r="Q35" s="295" t="s">
        <v>21</v>
      </c>
    </row>
    <row r="36" spans="1:17" ht="21" x14ac:dyDescent="0.35">
      <c r="A36" s="296"/>
      <c r="B36" s="966"/>
      <c r="C36" s="292" t="s">
        <v>553</v>
      </c>
      <c r="D36" s="292"/>
      <c r="E36" s="1182"/>
      <c r="F36" s="1182"/>
      <c r="G36" s="1195"/>
      <c r="H36" s="1182"/>
      <c r="I36" s="1182"/>
      <c r="J36" s="1197"/>
      <c r="K36" s="1182"/>
      <c r="L36" s="1182"/>
      <c r="M36" s="1200"/>
      <c r="N36" s="1295"/>
      <c r="O36" s="1296"/>
      <c r="P36" s="1297"/>
      <c r="Q36" s="960"/>
    </row>
    <row r="37" spans="1:17" ht="21" x14ac:dyDescent="0.35">
      <c r="A37" s="297"/>
      <c r="B37" s="986"/>
      <c r="C37" s="292" t="s">
        <v>195</v>
      </c>
      <c r="D37" s="292"/>
      <c r="E37" s="374"/>
      <c r="F37" s="374"/>
      <c r="G37" s="366"/>
      <c r="H37" s="374"/>
      <c r="I37" s="374"/>
      <c r="J37" s="1198"/>
      <c r="K37" s="374"/>
      <c r="L37" s="374"/>
      <c r="M37" s="1201"/>
      <c r="N37" s="1298"/>
      <c r="O37" s="1299"/>
      <c r="P37" s="1300"/>
      <c r="Q37" s="962"/>
    </row>
    <row r="38" spans="1:17" x14ac:dyDescent="0.3">
      <c r="A38" s="332">
        <v>2</v>
      </c>
      <c r="B38" s="324" t="s">
        <v>197</v>
      </c>
      <c r="C38" s="293" t="s">
        <v>176</v>
      </c>
      <c r="D38" s="295" t="s">
        <v>206</v>
      </c>
      <c r="E38" s="295">
        <v>1</v>
      </c>
      <c r="F38" s="295">
        <v>1</v>
      </c>
      <c r="G38" s="1188">
        <f>F38/E38*100</f>
        <v>100</v>
      </c>
      <c r="H38" s="295">
        <v>1</v>
      </c>
      <c r="I38" s="295">
        <v>1</v>
      </c>
      <c r="J38" s="1190">
        <f>I38/H38*100</f>
        <v>100</v>
      </c>
      <c r="K38" s="295">
        <v>1</v>
      </c>
      <c r="L38" s="295">
        <v>1</v>
      </c>
      <c r="M38" s="1192">
        <f>L38/K38*100</f>
        <v>100</v>
      </c>
      <c r="N38" s="295"/>
      <c r="O38" s="295" t="s">
        <v>193</v>
      </c>
      <c r="P38" s="295"/>
      <c r="Q38" s="295" t="s">
        <v>21</v>
      </c>
    </row>
    <row r="39" spans="1:17" x14ac:dyDescent="0.3">
      <c r="A39" s="332">
        <v>3</v>
      </c>
      <c r="B39" s="324" t="s">
        <v>198</v>
      </c>
      <c r="C39" s="292" t="s">
        <v>552</v>
      </c>
      <c r="D39" s="292"/>
      <c r="E39" s="332">
        <v>1</v>
      </c>
      <c r="F39" s="332">
        <v>1</v>
      </c>
      <c r="G39" s="1188">
        <f>F39/E39*100</f>
        <v>100</v>
      </c>
      <c r="H39" s="332">
        <v>1</v>
      </c>
      <c r="I39" s="332">
        <v>1</v>
      </c>
      <c r="J39" s="1190">
        <f t="shared" ref="J39:J42" si="3">I39/H39*100</f>
        <v>100</v>
      </c>
      <c r="K39" s="332">
        <v>1</v>
      </c>
      <c r="L39" s="332">
        <v>1</v>
      </c>
      <c r="M39" s="1192">
        <f t="shared" ref="M39:M42" si="4">L39/K39*100</f>
        <v>100</v>
      </c>
      <c r="N39" s="332"/>
      <c r="O39" s="295" t="s">
        <v>193</v>
      </c>
      <c r="P39" s="332"/>
      <c r="Q39" s="332" t="s">
        <v>21</v>
      </c>
    </row>
    <row r="40" spans="1:17" x14ac:dyDescent="0.3">
      <c r="A40" s="332">
        <v>4</v>
      </c>
      <c r="B40" s="324" t="s">
        <v>199</v>
      </c>
      <c r="C40" s="292" t="s">
        <v>195</v>
      </c>
      <c r="D40" s="292"/>
      <c r="E40" s="332">
        <v>1</v>
      </c>
      <c r="F40" s="332">
        <v>1</v>
      </c>
      <c r="G40" s="1188">
        <f t="shared" ref="G40:G42" si="5">F40/E40*100</f>
        <v>100</v>
      </c>
      <c r="H40" s="332">
        <v>1</v>
      </c>
      <c r="I40" s="332">
        <v>1</v>
      </c>
      <c r="J40" s="1190">
        <f t="shared" si="3"/>
        <v>100</v>
      </c>
      <c r="K40" s="332">
        <v>1</v>
      </c>
      <c r="L40" s="332">
        <v>1</v>
      </c>
      <c r="M40" s="1192">
        <f t="shared" si="4"/>
        <v>100</v>
      </c>
      <c r="N40" s="332"/>
      <c r="O40" s="295" t="s">
        <v>193</v>
      </c>
      <c r="P40" s="332"/>
      <c r="Q40" s="332" t="s">
        <v>21</v>
      </c>
    </row>
    <row r="41" spans="1:17" x14ac:dyDescent="0.3">
      <c r="A41" s="332">
        <v>5</v>
      </c>
      <c r="B41" s="293" t="s">
        <v>200</v>
      </c>
      <c r="C41" s="292"/>
      <c r="D41" s="292"/>
      <c r="E41" s="332">
        <v>1</v>
      </c>
      <c r="F41" s="332">
        <v>1</v>
      </c>
      <c r="G41" s="1188">
        <f t="shared" si="5"/>
        <v>100</v>
      </c>
      <c r="H41" s="332">
        <v>1</v>
      </c>
      <c r="I41" s="332">
        <v>1</v>
      </c>
      <c r="J41" s="1190">
        <f t="shared" si="3"/>
        <v>100</v>
      </c>
      <c r="K41" s="332">
        <v>1</v>
      </c>
      <c r="L41" s="332">
        <v>1</v>
      </c>
      <c r="M41" s="1192">
        <f t="shared" si="4"/>
        <v>100</v>
      </c>
      <c r="N41" s="332"/>
      <c r="O41" s="295" t="s">
        <v>193</v>
      </c>
      <c r="P41" s="332"/>
      <c r="Q41" s="332" t="s">
        <v>21</v>
      </c>
    </row>
    <row r="42" spans="1:17" x14ac:dyDescent="0.3">
      <c r="A42" s="332"/>
      <c r="B42" s="868" t="s">
        <v>94</v>
      </c>
      <c r="C42" s="324"/>
      <c r="D42" s="324"/>
      <c r="E42" s="332">
        <f>SUM(E35:E41)</f>
        <v>5</v>
      </c>
      <c r="F42" s="332">
        <f>SUM(F35:F41)</f>
        <v>5</v>
      </c>
      <c r="G42" s="1189">
        <f t="shared" si="5"/>
        <v>100</v>
      </c>
      <c r="H42" s="332">
        <f>SUM(H35:H41)</f>
        <v>5</v>
      </c>
      <c r="I42" s="332">
        <f>SUM(I35:I41)</f>
        <v>5</v>
      </c>
      <c r="J42" s="1191">
        <f t="shared" si="3"/>
        <v>100</v>
      </c>
      <c r="K42" s="332">
        <f>SUM(K35:K41)</f>
        <v>5</v>
      </c>
      <c r="L42" s="332">
        <f>SUM(L35:L41)</f>
        <v>5</v>
      </c>
      <c r="M42" s="1193">
        <f t="shared" si="4"/>
        <v>100</v>
      </c>
      <c r="N42" s="332"/>
      <c r="O42" s="332" t="s">
        <v>193</v>
      </c>
      <c r="P42" s="332"/>
      <c r="Q42" s="332" t="s">
        <v>21</v>
      </c>
    </row>
    <row r="43" spans="1:17" x14ac:dyDescent="0.3">
      <c r="A43" s="420"/>
      <c r="B43" s="428"/>
      <c r="C43" s="428"/>
      <c r="D43" s="428"/>
      <c r="E43" s="420"/>
      <c r="F43" s="420"/>
      <c r="G43" s="420"/>
      <c r="H43" s="420"/>
      <c r="I43" s="420"/>
      <c r="J43" s="448"/>
      <c r="K43" s="420"/>
      <c r="L43" s="420"/>
      <c r="M43" s="420"/>
      <c r="N43" s="420"/>
      <c r="O43" s="420"/>
      <c r="P43" s="420"/>
      <c r="Q43" s="420"/>
    </row>
    <row r="44" spans="1:17" x14ac:dyDescent="0.3">
      <c r="A44" s="420"/>
      <c r="B44" s="428"/>
      <c r="C44" s="428"/>
      <c r="D44" s="428"/>
      <c r="E44" s="420"/>
      <c r="F44" s="420"/>
      <c r="G44" s="420"/>
      <c r="H44" s="420"/>
      <c r="I44" s="420"/>
      <c r="J44" s="448"/>
      <c r="K44" s="420"/>
      <c r="L44" s="420"/>
      <c r="M44" s="420"/>
      <c r="N44" s="420"/>
      <c r="O44" s="420"/>
      <c r="P44" s="420"/>
      <c r="Q44" s="420"/>
    </row>
    <row r="45" spans="1:17" x14ac:dyDescent="0.3">
      <c r="A45" s="420"/>
      <c r="B45" s="428"/>
      <c r="C45" s="428"/>
      <c r="D45" s="428"/>
      <c r="E45" s="420"/>
      <c r="F45" s="420"/>
      <c r="G45" s="420"/>
      <c r="H45" s="420"/>
      <c r="I45" s="420"/>
      <c r="J45" s="448"/>
      <c r="K45" s="420"/>
      <c r="L45" s="420"/>
      <c r="M45" s="420"/>
      <c r="N45" s="420"/>
      <c r="O45" s="420"/>
      <c r="P45" s="420"/>
      <c r="Q45" s="420"/>
    </row>
    <row r="46" spans="1:17" x14ac:dyDescent="0.3">
      <c r="A46" s="420"/>
      <c r="B46" s="428"/>
      <c r="C46" s="428"/>
      <c r="D46" s="428"/>
      <c r="E46" s="420"/>
      <c r="F46" s="420"/>
      <c r="G46" s="420"/>
      <c r="H46" s="420"/>
      <c r="I46" s="420"/>
      <c r="J46" s="448"/>
      <c r="K46" s="420"/>
      <c r="L46" s="420"/>
      <c r="M46" s="420"/>
      <c r="N46" s="420"/>
      <c r="O46" s="420"/>
      <c r="P46" s="420"/>
      <c r="Q46" s="420"/>
    </row>
    <row r="47" spans="1:17" x14ac:dyDescent="0.3">
      <c r="A47" s="420"/>
      <c r="B47" s="428"/>
      <c r="C47" s="428"/>
      <c r="D47" s="428"/>
      <c r="E47" s="420"/>
      <c r="F47" s="420"/>
      <c r="G47" s="420"/>
      <c r="H47" s="420"/>
      <c r="I47" s="420"/>
      <c r="J47" s="448"/>
      <c r="K47" s="420"/>
      <c r="L47" s="420"/>
      <c r="M47" s="420"/>
      <c r="N47" s="420"/>
      <c r="O47" s="420"/>
      <c r="P47" s="420"/>
      <c r="Q47" s="420"/>
    </row>
    <row r="48" spans="1:17" x14ac:dyDescent="0.3">
      <c r="A48" s="420"/>
      <c r="B48" s="428"/>
      <c r="C48" s="428"/>
      <c r="D48" s="428"/>
      <c r="E48" s="420"/>
      <c r="F48" s="420"/>
      <c r="G48" s="420"/>
      <c r="H48" s="420"/>
      <c r="I48" s="420"/>
      <c r="J48" s="448"/>
      <c r="K48" s="420"/>
      <c r="L48" s="420"/>
      <c r="M48" s="420"/>
      <c r="N48" s="420"/>
      <c r="O48" s="420"/>
      <c r="P48" s="420"/>
      <c r="Q48" s="420"/>
    </row>
    <row r="49" spans="1:17" x14ac:dyDescent="0.3">
      <c r="A49" s="420"/>
      <c r="B49" s="428"/>
      <c r="C49" s="428"/>
      <c r="D49" s="428"/>
      <c r="E49" s="420"/>
      <c r="F49" s="420"/>
      <c r="G49" s="420"/>
      <c r="H49" s="420"/>
      <c r="I49" s="420"/>
      <c r="J49" s="448"/>
      <c r="K49" s="420"/>
      <c r="L49" s="420"/>
      <c r="M49" s="420"/>
      <c r="N49" s="420"/>
      <c r="O49" s="420"/>
      <c r="P49" s="420"/>
      <c r="Q49" s="420"/>
    </row>
    <row r="50" spans="1:17" x14ac:dyDescent="0.3">
      <c r="A50" s="420"/>
      <c r="B50" s="428"/>
      <c r="C50" s="428"/>
      <c r="D50" s="428"/>
      <c r="E50" s="420"/>
      <c r="F50" s="420"/>
      <c r="G50" s="420"/>
      <c r="H50" s="420"/>
      <c r="I50" s="420"/>
      <c r="J50" s="448"/>
      <c r="K50" s="420"/>
      <c r="L50" s="420"/>
      <c r="M50" s="420"/>
      <c r="N50" s="420"/>
      <c r="O50" s="420"/>
      <c r="P50" s="420"/>
      <c r="Q50" s="420"/>
    </row>
    <row r="51" spans="1:17" x14ac:dyDescent="0.3">
      <c r="A51" s="420"/>
      <c r="B51" s="428"/>
      <c r="C51" s="428"/>
      <c r="D51" s="428"/>
      <c r="E51" s="420"/>
      <c r="F51" s="420"/>
      <c r="G51" s="420"/>
      <c r="H51" s="420"/>
      <c r="I51" s="420"/>
      <c r="J51" s="448"/>
      <c r="K51" s="420"/>
      <c r="L51" s="420"/>
      <c r="M51" s="420"/>
      <c r="N51" s="420"/>
      <c r="O51" s="420"/>
      <c r="P51" s="420"/>
      <c r="Q51" s="420"/>
    </row>
    <row r="52" spans="1:17" ht="14.25" customHeight="1" x14ac:dyDescent="0.3">
      <c r="A52" s="420"/>
      <c r="B52" s="428"/>
      <c r="C52" s="428"/>
      <c r="D52" s="428"/>
      <c r="E52" s="420"/>
      <c r="F52" s="420"/>
      <c r="G52" s="420"/>
      <c r="H52" s="420"/>
      <c r="I52" s="420"/>
      <c r="J52" s="448"/>
      <c r="K52" s="420"/>
      <c r="L52" s="420"/>
      <c r="M52" s="420"/>
      <c r="N52" s="420"/>
      <c r="O52" s="420"/>
      <c r="P52" s="420"/>
      <c r="Q52" s="420"/>
    </row>
    <row r="53" spans="1:17" s="157" customFormat="1" x14ac:dyDescent="0.3">
      <c r="A53" s="420"/>
      <c r="B53" s="428"/>
      <c r="C53" s="428"/>
      <c r="D53" s="428"/>
      <c r="E53" s="420"/>
      <c r="F53" s="420"/>
      <c r="G53" s="420"/>
      <c r="H53" s="420"/>
      <c r="I53" s="420"/>
      <c r="J53" s="448"/>
      <c r="K53" s="420"/>
      <c r="L53" s="420"/>
      <c r="M53" s="420"/>
      <c r="N53" s="420"/>
      <c r="O53" s="420"/>
      <c r="P53" s="420"/>
      <c r="Q53" s="420"/>
    </row>
    <row r="54" spans="1:17" x14ac:dyDescent="0.3">
      <c r="A54" s="420"/>
      <c r="B54" s="428"/>
      <c r="C54" s="428"/>
      <c r="D54" s="428"/>
      <c r="E54" s="420"/>
      <c r="F54" s="420"/>
      <c r="G54" s="420"/>
      <c r="H54" s="420"/>
      <c r="I54" s="420"/>
      <c r="J54" s="448"/>
      <c r="K54" s="420"/>
      <c r="L54" s="420"/>
      <c r="M54" s="420"/>
      <c r="N54" s="420"/>
      <c r="O54" s="420"/>
      <c r="P54" s="420"/>
      <c r="Q54" s="420"/>
    </row>
    <row r="55" spans="1:17" x14ac:dyDescent="0.3">
      <c r="A55" s="420"/>
      <c r="B55" s="428"/>
      <c r="C55" s="428"/>
      <c r="D55" s="428"/>
      <c r="E55" s="420"/>
      <c r="F55" s="420"/>
      <c r="G55" s="420"/>
      <c r="H55" s="420"/>
      <c r="I55" s="420"/>
      <c r="J55" s="448"/>
      <c r="K55" s="420"/>
      <c r="L55" s="420"/>
      <c r="M55" s="420"/>
      <c r="N55" s="420"/>
      <c r="O55" s="420"/>
      <c r="P55" s="420"/>
      <c r="Q55" s="1286">
        <v>23</v>
      </c>
    </row>
    <row r="56" spans="1:17" ht="21" x14ac:dyDescent="0.3">
      <c r="A56" s="420"/>
      <c r="B56" s="428"/>
      <c r="C56" s="428"/>
      <c r="D56" s="428"/>
      <c r="E56" s="420"/>
      <c r="F56" s="420"/>
      <c r="G56" s="420"/>
      <c r="H56" s="420"/>
      <c r="I56" s="420"/>
      <c r="J56" s="448"/>
      <c r="K56" s="420"/>
      <c r="L56" s="420"/>
      <c r="M56" s="420"/>
      <c r="N56" s="420"/>
      <c r="O56" s="420"/>
      <c r="P56" s="1153"/>
      <c r="Q56" s="1153" t="s">
        <v>639</v>
      </c>
    </row>
    <row r="57" spans="1:17" x14ac:dyDescent="0.3">
      <c r="A57" s="420"/>
      <c r="B57" s="428"/>
      <c r="C57" s="428"/>
      <c r="D57" s="428"/>
      <c r="E57" s="420"/>
      <c r="F57" s="420"/>
      <c r="G57" s="420"/>
      <c r="H57" s="420"/>
      <c r="I57" s="420"/>
      <c r="J57" s="448"/>
      <c r="K57" s="420"/>
      <c r="L57" s="420"/>
      <c r="M57" s="420"/>
      <c r="N57" s="420"/>
      <c r="O57" s="420"/>
      <c r="P57" s="420"/>
      <c r="Q57" s="420"/>
    </row>
    <row r="58" spans="1:17" x14ac:dyDescent="0.3">
      <c r="A58" s="420"/>
      <c r="B58" s="428"/>
      <c r="C58" s="428"/>
      <c r="D58" s="428"/>
      <c r="E58" s="420"/>
      <c r="F58" s="420"/>
      <c r="G58" s="420"/>
      <c r="H58" s="420"/>
      <c r="I58" s="420"/>
      <c r="J58" s="448"/>
      <c r="K58" s="420"/>
      <c r="L58" s="420"/>
      <c r="M58" s="420"/>
      <c r="N58" s="420"/>
      <c r="O58" s="420"/>
      <c r="P58" s="420"/>
      <c r="Q58" s="420"/>
    </row>
    <row r="59" spans="1:17" x14ac:dyDescent="0.3">
      <c r="A59" s="420"/>
      <c r="B59" s="428"/>
      <c r="C59" s="428"/>
      <c r="D59" s="428"/>
      <c r="E59" s="420"/>
      <c r="F59" s="420"/>
      <c r="G59" s="420"/>
      <c r="H59" s="420"/>
      <c r="I59" s="420"/>
      <c r="J59" s="448"/>
      <c r="K59" s="420"/>
      <c r="L59" s="420"/>
      <c r="M59" s="420"/>
      <c r="N59" s="420"/>
      <c r="O59" s="420"/>
      <c r="P59" s="420"/>
      <c r="Q59" s="420"/>
    </row>
    <row r="60" spans="1:17" x14ac:dyDescent="0.3">
      <c r="A60" s="420"/>
      <c r="B60" s="428"/>
      <c r="C60" s="428"/>
      <c r="D60" s="428"/>
      <c r="E60" s="420"/>
      <c r="F60" s="420"/>
      <c r="G60" s="420"/>
      <c r="H60" s="420"/>
      <c r="I60" s="420"/>
      <c r="J60" s="448"/>
      <c r="K60" s="420"/>
      <c r="L60" s="420"/>
      <c r="M60" s="420"/>
      <c r="N60" s="420"/>
      <c r="O60" s="420"/>
      <c r="P60" s="420"/>
      <c r="Q60" s="420"/>
    </row>
    <row r="61" spans="1:17" x14ac:dyDescent="0.3">
      <c r="A61" s="420"/>
      <c r="B61" s="428"/>
      <c r="C61" s="428"/>
      <c r="D61" s="428"/>
      <c r="E61" s="420"/>
      <c r="F61" s="420"/>
      <c r="G61" s="420"/>
      <c r="H61" s="420"/>
      <c r="I61" s="420"/>
      <c r="J61" s="448"/>
      <c r="K61" s="420"/>
      <c r="L61" s="420"/>
      <c r="M61" s="420"/>
      <c r="N61" s="420"/>
      <c r="O61" s="420"/>
      <c r="P61" s="420"/>
      <c r="Q61" s="420"/>
    </row>
    <row r="62" spans="1:17" x14ac:dyDescent="0.3">
      <c r="A62" s="420"/>
      <c r="B62" s="428"/>
      <c r="C62" s="428"/>
      <c r="D62" s="428"/>
      <c r="E62" s="420"/>
      <c r="F62" s="420"/>
      <c r="G62" s="420"/>
      <c r="H62" s="420"/>
      <c r="I62" s="420"/>
      <c r="J62" s="448"/>
      <c r="K62" s="420"/>
      <c r="L62" s="420"/>
      <c r="M62" s="420"/>
      <c r="N62" s="420"/>
      <c r="O62" s="420"/>
      <c r="P62" s="420"/>
      <c r="Q62" s="420"/>
    </row>
    <row r="63" spans="1:17" x14ac:dyDescent="0.3">
      <c r="A63" s="420"/>
      <c r="B63" s="428"/>
      <c r="C63" s="428"/>
      <c r="E63" s="420" t="s">
        <v>4</v>
      </c>
      <c r="F63" s="420" t="s">
        <v>5</v>
      </c>
      <c r="G63" s="420" t="s">
        <v>6</v>
      </c>
      <c r="H63" s="420"/>
      <c r="I63" s="420"/>
      <c r="J63" s="448"/>
      <c r="K63" s="420"/>
      <c r="L63" s="420"/>
      <c r="M63" s="420"/>
      <c r="N63" s="420"/>
      <c r="O63" s="420"/>
      <c r="P63" s="420"/>
      <c r="Q63" s="420"/>
    </row>
    <row r="64" spans="1:17" x14ac:dyDescent="0.3">
      <c r="A64" s="420"/>
      <c r="B64" s="428"/>
      <c r="C64" s="428"/>
      <c r="D64" s="428" t="s">
        <v>196</v>
      </c>
      <c r="E64" s="420"/>
      <c r="F64" s="420">
        <v>60.53</v>
      </c>
      <c r="G64" s="420">
        <v>100</v>
      </c>
      <c r="H64" s="420"/>
      <c r="I64" s="420"/>
      <c r="J64" s="448"/>
      <c r="K64" s="420"/>
      <c r="L64" s="420"/>
      <c r="M64" s="420"/>
      <c r="N64" s="420"/>
      <c r="O64" s="420"/>
      <c r="P64" s="420"/>
      <c r="Q64" s="420"/>
    </row>
    <row r="65" spans="1:17" x14ac:dyDescent="0.3">
      <c r="A65" s="420"/>
      <c r="B65" s="428"/>
      <c r="C65" s="428"/>
      <c r="D65" s="428" t="s">
        <v>197</v>
      </c>
      <c r="E65" s="420">
        <v>100</v>
      </c>
      <c r="F65" s="420">
        <v>100</v>
      </c>
      <c r="G65" s="420">
        <v>100</v>
      </c>
      <c r="H65" s="420"/>
      <c r="I65" s="420"/>
      <c r="J65" s="448"/>
      <c r="K65" s="420"/>
      <c r="L65" s="420"/>
      <c r="M65" s="420"/>
      <c r="N65" s="420"/>
      <c r="O65" s="420"/>
      <c r="P65" s="420"/>
      <c r="Q65" s="420"/>
    </row>
    <row r="66" spans="1:17" x14ac:dyDescent="0.3">
      <c r="A66" s="420"/>
      <c r="B66" s="428"/>
      <c r="C66" s="428"/>
      <c r="D66" s="428" t="s">
        <v>198</v>
      </c>
      <c r="E66" s="420">
        <v>100</v>
      </c>
      <c r="F66" s="420">
        <v>100</v>
      </c>
      <c r="G66" s="420">
        <v>100</v>
      </c>
      <c r="H66" s="420"/>
      <c r="I66" s="420"/>
      <c r="J66" s="448"/>
      <c r="K66" s="420"/>
      <c r="L66" s="420"/>
      <c r="M66" s="420"/>
      <c r="N66" s="420"/>
      <c r="O66" s="420"/>
      <c r="P66" s="420"/>
      <c r="Q66" s="420"/>
    </row>
    <row r="67" spans="1:17" x14ac:dyDescent="0.3">
      <c r="A67" s="420"/>
      <c r="B67" s="428"/>
      <c r="C67" s="428"/>
      <c r="D67" s="428" t="s">
        <v>199</v>
      </c>
      <c r="E67" s="420">
        <v>100</v>
      </c>
      <c r="F67" s="420">
        <v>100</v>
      </c>
      <c r="G67" s="420">
        <v>100</v>
      </c>
      <c r="H67" s="420"/>
      <c r="I67" s="420"/>
      <c r="J67" s="448"/>
      <c r="K67" s="420"/>
      <c r="L67" s="420"/>
      <c r="M67" s="420"/>
      <c r="N67" s="420"/>
      <c r="O67" s="420"/>
      <c r="P67" s="420"/>
      <c r="Q67" s="420"/>
    </row>
    <row r="68" spans="1:17" x14ac:dyDescent="0.3">
      <c r="A68" s="420"/>
      <c r="B68" s="428"/>
      <c r="C68" s="428"/>
      <c r="D68" s="428" t="s">
        <v>200</v>
      </c>
      <c r="E68" s="420">
        <v>97.08</v>
      </c>
      <c r="F68" s="420">
        <v>96.8</v>
      </c>
      <c r="G68" s="420">
        <v>98.32</v>
      </c>
      <c r="H68" s="420"/>
      <c r="I68" s="420"/>
      <c r="J68" s="448"/>
      <c r="K68" s="420"/>
      <c r="L68" s="420"/>
      <c r="M68" s="420"/>
      <c r="N68" s="420"/>
      <c r="O68" s="420"/>
      <c r="P68" s="420"/>
      <c r="Q68" s="420"/>
    </row>
    <row r="69" spans="1:17" x14ac:dyDescent="0.3">
      <c r="A69" s="420"/>
      <c r="B69" s="428"/>
      <c r="C69" s="428"/>
      <c r="D69" s="439" t="s">
        <v>94</v>
      </c>
      <c r="E69" s="420">
        <v>97.39</v>
      </c>
      <c r="F69" s="420">
        <v>89.44</v>
      </c>
      <c r="G69" s="420">
        <v>98.84</v>
      </c>
      <c r="H69" s="420"/>
      <c r="I69" s="420"/>
      <c r="J69" s="448"/>
      <c r="K69" s="420"/>
      <c r="L69" s="420"/>
      <c r="M69" s="420"/>
      <c r="N69" s="420"/>
      <c r="O69" s="420"/>
      <c r="P69" s="420"/>
      <c r="Q69" s="420"/>
    </row>
    <row r="73" spans="1:17" x14ac:dyDescent="0.3">
      <c r="E73" s="420" t="s">
        <v>4</v>
      </c>
      <c r="F73" s="420" t="s">
        <v>5</v>
      </c>
      <c r="G73" s="420" t="s">
        <v>6</v>
      </c>
    </row>
    <row r="74" spans="1:17" x14ac:dyDescent="0.3">
      <c r="D74" t="s">
        <v>265</v>
      </c>
      <c r="E74" s="420">
        <v>100</v>
      </c>
      <c r="F74" s="420">
        <v>100</v>
      </c>
      <c r="G74" s="420">
        <v>100</v>
      </c>
    </row>
    <row r="75" spans="1:17" x14ac:dyDescent="0.3">
      <c r="D75" s="428" t="s">
        <v>554</v>
      </c>
      <c r="E75" s="420">
        <v>100</v>
      </c>
      <c r="F75" s="420">
        <v>100</v>
      </c>
      <c r="G75" s="420">
        <v>100</v>
      </c>
    </row>
    <row r="76" spans="1:17" x14ac:dyDescent="0.3">
      <c r="D76" s="428" t="s">
        <v>555</v>
      </c>
      <c r="E76" s="420">
        <v>100</v>
      </c>
      <c r="F76" s="420">
        <v>100</v>
      </c>
      <c r="G76" s="420">
        <v>100</v>
      </c>
    </row>
    <row r="77" spans="1:17" x14ac:dyDescent="0.3">
      <c r="D77" s="428" t="s">
        <v>556</v>
      </c>
      <c r="E77" s="420">
        <v>100</v>
      </c>
      <c r="F77" s="420">
        <v>100</v>
      </c>
      <c r="G77" s="420">
        <v>100</v>
      </c>
    </row>
    <row r="78" spans="1:17" x14ac:dyDescent="0.3">
      <c r="D78" s="428" t="s">
        <v>557</v>
      </c>
      <c r="E78" s="420">
        <v>100</v>
      </c>
      <c r="F78" s="420">
        <v>100</v>
      </c>
      <c r="G78" s="420">
        <v>100</v>
      </c>
    </row>
    <row r="79" spans="1:17" x14ac:dyDescent="0.3">
      <c r="D79" s="439" t="s">
        <v>94</v>
      </c>
      <c r="E79" s="420">
        <v>100</v>
      </c>
      <c r="F79" s="420">
        <v>100</v>
      </c>
      <c r="G79" s="420">
        <v>100</v>
      </c>
    </row>
    <row r="81" spans="1:17" ht="14.25" customHeight="1" x14ac:dyDescent="0.3"/>
    <row r="82" spans="1:17" s="157" customFormat="1" x14ac:dyDescent="0.3">
      <c r="B82"/>
      <c r="C82"/>
      <c r="D82"/>
      <c r="E82"/>
      <c r="F82"/>
      <c r="G82"/>
      <c r="H82"/>
      <c r="I82"/>
      <c r="J82" s="442"/>
      <c r="K82"/>
      <c r="L82"/>
      <c r="M82"/>
      <c r="N82"/>
      <c r="O82"/>
      <c r="P82"/>
      <c r="Q82"/>
    </row>
    <row r="83" spans="1:17" x14ac:dyDescent="0.3">
      <c r="Q83" s="1286">
        <v>24</v>
      </c>
    </row>
    <row r="84" spans="1:17" ht="21.2" customHeight="1" x14ac:dyDescent="0.3">
      <c r="B84" s="1285"/>
      <c r="P84" s="1202"/>
      <c r="Q84" s="1202" t="s">
        <v>637</v>
      </c>
    </row>
    <row r="85" spans="1:17" ht="20.45" customHeight="1" x14ac:dyDescent="0.3">
      <c r="E85" s="323"/>
      <c r="I85" s="323" t="s">
        <v>244</v>
      </c>
    </row>
    <row r="86" spans="1:17" ht="6.2" customHeight="1" x14ac:dyDescent="0.3"/>
    <row r="87" spans="1:17" x14ac:dyDescent="0.3">
      <c r="A87" s="295" t="s">
        <v>0</v>
      </c>
      <c r="B87" s="295" t="s">
        <v>194</v>
      </c>
      <c r="C87" s="295" t="s">
        <v>3</v>
      </c>
      <c r="D87" s="295" t="s">
        <v>16</v>
      </c>
      <c r="E87" s="355"/>
      <c r="F87" s="327"/>
      <c r="G87" s="411"/>
      <c r="H87" s="362"/>
      <c r="I87" s="327"/>
      <c r="J87" s="443"/>
      <c r="K87" s="327" t="s">
        <v>8</v>
      </c>
      <c r="L87" s="327"/>
      <c r="M87" s="411"/>
      <c r="N87" s="327"/>
      <c r="O87" s="327"/>
      <c r="P87" s="415"/>
      <c r="Q87" s="295" t="s">
        <v>9</v>
      </c>
    </row>
    <row r="88" spans="1:17" x14ac:dyDescent="0.3">
      <c r="A88" s="296"/>
      <c r="B88" s="296"/>
      <c r="C88" s="292"/>
      <c r="D88" s="292"/>
      <c r="E88" s="361"/>
      <c r="F88" s="359" t="s">
        <v>4</v>
      </c>
      <c r="G88" s="412"/>
      <c r="H88" s="353"/>
      <c r="I88" s="363" t="s">
        <v>5</v>
      </c>
      <c r="J88" s="444"/>
      <c r="K88" s="354"/>
      <c r="L88" s="360" t="s">
        <v>6</v>
      </c>
      <c r="M88" s="413"/>
      <c r="N88" s="326"/>
      <c r="O88" s="327" t="s">
        <v>7</v>
      </c>
      <c r="P88" s="415"/>
      <c r="Q88" s="296" t="s">
        <v>11</v>
      </c>
    </row>
    <row r="89" spans="1:17" x14ac:dyDescent="0.3">
      <c r="A89" s="296"/>
      <c r="B89" s="292"/>
      <c r="C89" s="292"/>
      <c r="D89" s="292"/>
      <c r="E89" s="364" t="s">
        <v>38</v>
      </c>
      <c r="F89" s="364" t="s">
        <v>38</v>
      </c>
      <c r="G89" s="410" t="s">
        <v>35</v>
      </c>
      <c r="H89" s="368" t="s">
        <v>38</v>
      </c>
      <c r="I89" s="368" t="s">
        <v>38</v>
      </c>
      <c r="J89" s="445" t="s">
        <v>35</v>
      </c>
      <c r="K89" s="370" t="s">
        <v>38</v>
      </c>
      <c r="L89" s="370" t="s">
        <v>38</v>
      </c>
      <c r="M89" s="414" t="s">
        <v>35</v>
      </c>
      <c r="N89" s="373" t="s">
        <v>38</v>
      </c>
      <c r="O89" s="373" t="s">
        <v>38</v>
      </c>
      <c r="P89" s="416" t="s">
        <v>35</v>
      </c>
      <c r="Q89" s="296"/>
    </row>
    <row r="90" spans="1:17" ht="21" x14ac:dyDescent="0.35">
      <c r="A90" s="297"/>
      <c r="B90" s="294"/>
      <c r="C90" s="294"/>
      <c r="D90" s="294"/>
      <c r="E90" s="365" t="s">
        <v>75</v>
      </c>
      <c r="F90" s="365" t="s">
        <v>172</v>
      </c>
      <c r="G90" s="366"/>
      <c r="H90" s="369" t="s">
        <v>75</v>
      </c>
      <c r="I90" s="369" t="s">
        <v>172</v>
      </c>
      <c r="J90" s="446"/>
      <c r="K90" s="371" t="s">
        <v>75</v>
      </c>
      <c r="L90" s="371" t="s">
        <v>172</v>
      </c>
      <c r="M90" s="372"/>
      <c r="N90" s="374" t="s">
        <v>75</v>
      </c>
      <c r="O90" s="374" t="s">
        <v>172</v>
      </c>
      <c r="P90" s="375"/>
      <c r="Q90" s="297"/>
    </row>
    <row r="91" spans="1:17" x14ac:dyDescent="0.3">
      <c r="A91" s="295">
        <v>1</v>
      </c>
      <c r="B91" s="324" t="s">
        <v>210</v>
      </c>
      <c r="C91" s="293" t="s">
        <v>209</v>
      </c>
      <c r="D91" s="295" t="s">
        <v>208</v>
      </c>
      <c r="E91" s="295"/>
      <c r="F91" s="295"/>
      <c r="G91" s="452" t="e">
        <f>F91/E91*100</f>
        <v>#DIV/0!</v>
      </c>
      <c r="H91" s="295"/>
      <c r="I91" s="295"/>
      <c r="J91" s="449" t="e">
        <f>I91/H91*100</f>
        <v>#DIV/0!</v>
      </c>
      <c r="K91" s="295"/>
      <c r="L91" s="295"/>
      <c r="M91" s="456" t="e">
        <f>L91/K91*100</f>
        <v>#DIV/0!</v>
      </c>
      <c r="N91" s="295"/>
      <c r="O91" s="295" t="s">
        <v>193</v>
      </c>
      <c r="P91" s="295"/>
      <c r="Q91" s="295" t="s">
        <v>21</v>
      </c>
    </row>
    <row r="92" spans="1:17" x14ac:dyDescent="0.3">
      <c r="A92" s="332">
        <v>2</v>
      </c>
      <c r="B92" s="324" t="s">
        <v>211</v>
      </c>
      <c r="C92" s="292" t="s">
        <v>195</v>
      </c>
      <c r="D92" s="292"/>
      <c r="E92" s="332"/>
      <c r="F92" s="332"/>
      <c r="G92" s="452" t="e">
        <f>F92/E92*100</f>
        <v>#DIV/0!</v>
      </c>
      <c r="H92" s="332"/>
      <c r="I92" s="332"/>
      <c r="J92" s="449" t="e">
        <f t="shared" ref="J92:J111" si="6">I92/H92*100</f>
        <v>#DIV/0!</v>
      </c>
      <c r="K92" s="332"/>
      <c r="L92" s="332"/>
      <c r="M92" s="456" t="e">
        <f t="shared" ref="M92:M111" si="7">L92/K92*100</f>
        <v>#DIV/0!</v>
      </c>
      <c r="N92" s="332"/>
      <c r="O92" s="295" t="s">
        <v>193</v>
      </c>
      <c r="P92" s="332"/>
      <c r="Q92" s="332" t="s">
        <v>21</v>
      </c>
    </row>
    <row r="93" spans="1:17" x14ac:dyDescent="0.3">
      <c r="A93" s="332">
        <v>3</v>
      </c>
      <c r="B93" s="324" t="s">
        <v>212</v>
      </c>
      <c r="C93" s="292" t="s">
        <v>195</v>
      </c>
      <c r="D93" s="292"/>
      <c r="E93" s="332"/>
      <c r="F93" s="332"/>
      <c r="G93" s="452" t="e">
        <f t="shared" ref="G93:G111" si="8">F93/E93*100</f>
        <v>#DIV/0!</v>
      </c>
      <c r="H93" s="332"/>
      <c r="I93" s="332"/>
      <c r="J93" s="449" t="e">
        <f t="shared" si="6"/>
        <v>#DIV/0!</v>
      </c>
      <c r="K93" s="332"/>
      <c r="L93" s="332"/>
      <c r="M93" s="456" t="e">
        <f t="shared" si="7"/>
        <v>#DIV/0!</v>
      </c>
      <c r="N93" s="332"/>
      <c r="O93" s="295" t="s">
        <v>193</v>
      </c>
      <c r="P93" s="332"/>
      <c r="Q93" s="332" t="s">
        <v>21</v>
      </c>
    </row>
    <row r="94" spans="1:17" x14ac:dyDescent="0.3">
      <c r="A94" s="332">
        <v>4</v>
      </c>
      <c r="B94" s="293" t="s">
        <v>213</v>
      </c>
      <c r="C94" s="292"/>
      <c r="D94" s="292"/>
      <c r="E94" s="332"/>
      <c r="F94" s="332"/>
      <c r="G94" s="452" t="e">
        <f t="shared" si="8"/>
        <v>#DIV/0!</v>
      </c>
      <c r="H94" s="332"/>
      <c r="I94" s="332"/>
      <c r="J94" s="449" t="e">
        <f t="shared" si="6"/>
        <v>#DIV/0!</v>
      </c>
      <c r="K94" s="332"/>
      <c r="L94" s="332"/>
      <c r="M94" s="456" t="e">
        <f t="shared" si="7"/>
        <v>#DIV/0!</v>
      </c>
      <c r="N94" s="332"/>
      <c r="O94" s="295" t="s">
        <v>193</v>
      </c>
      <c r="P94" s="332"/>
      <c r="Q94" s="332" t="s">
        <v>21</v>
      </c>
    </row>
    <row r="95" spans="1:17" x14ac:dyDescent="0.3">
      <c r="A95" s="295">
        <v>5</v>
      </c>
      <c r="B95" s="293" t="s">
        <v>214</v>
      </c>
      <c r="C95" s="292"/>
      <c r="D95" s="292"/>
      <c r="E95" s="332"/>
      <c r="F95" s="332"/>
      <c r="G95" s="452"/>
      <c r="H95" s="332"/>
      <c r="I95" s="332"/>
      <c r="J95" s="449"/>
      <c r="K95" s="332"/>
      <c r="L95" s="332"/>
      <c r="M95" s="456"/>
      <c r="N95" s="332"/>
      <c r="O95" s="295" t="s">
        <v>193</v>
      </c>
      <c r="P95" s="332"/>
      <c r="Q95" s="332"/>
    </row>
    <row r="96" spans="1:17" x14ac:dyDescent="0.3">
      <c r="A96" s="332">
        <v>6</v>
      </c>
      <c r="B96" s="293" t="s">
        <v>196</v>
      </c>
      <c r="C96" s="292"/>
      <c r="D96" s="292"/>
      <c r="E96" s="332"/>
      <c r="F96" s="332"/>
      <c r="G96" s="452"/>
      <c r="H96" s="332"/>
      <c r="I96" s="332"/>
      <c r="J96" s="449"/>
      <c r="K96" s="332"/>
      <c r="L96" s="332"/>
      <c r="M96" s="456"/>
      <c r="N96" s="332"/>
      <c r="O96" s="295" t="s">
        <v>193</v>
      </c>
      <c r="P96" s="332"/>
      <c r="Q96" s="332"/>
    </row>
    <row r="97" spans="1:17" x14ac:dyDescent="0.3">
      <c r="A97" s="332">
        <v>7</v>
      </c>
      <c r="B97" s="293" t="s">
        <v>197</v>
      </c>
      <c r="C97" s="292"/>
      <c r="D97" s="292"/>
      <c r="E97" s="332"/>
      <c r="F97" s="332"/>
      <c r="G97" s="452"/>
      <c r="H97" s="332"/>
      <c r="I97" s="332"/>
      <c r="J97" s="449"/>
      <c r="K97" s="332"/>
      <c r="L97" s="332"/>
      <c r="M97" s="456"/>
      <c r="N97" s="332"/>
      <c r="O97" s="295" t="s">
        <v>193</v>
      </c>
      <c r="P97" s="332"/>
      <c r="Q97" s="332"/>
    </row>
    <row r="98" spans="1:17" x14ac:dyDescent="0.3">
      <c r="A98" s="332">
        <v>8</v>
      </c>
      <c r="B98" s="293" t="s">
        <v>215</v>
      </c>
      <c r="C98" s="292"/>
      <c r="D98" s="292"/>
      <c r="E98" s="332"/>
      <c r="F98" s="332"/>
      <c r="G98" s="452"/>
      <c r="H98" s="332"/>
      <c r="I98" s="332"/>
      <c r="J98" s="449"/>
      <c r="K98" s="332"/>
      <c r="L98" s="332"/>
      <c r="M98" s="456"/>
      <c r="N98" s="332"/>
      <c r="O98" s="295" t="s">
        <v>193</v>
      </c>
      <c r="P98" s="332"/>
      <c r="Q98" s="332"/>
    </row>
    <row r="99" spans="1:17" x14ac:dyDescent="0.3">
      <c r="A99" s="295">
        <v>9</v>
      </c>
      <c r="B99" s="293" t="s">
        <v>199</v>
      </c>
      <c r="C99" s="292"/>
      <c r="D99" s="292"/>
      <c r="E99" s="332"/>
      <c r="F99" s="332"/>
      <c r="G99" s="452"/>
      <c r="H99" s="332"/>
      <c r="I99" s="332"/>
      <c r="J99" s="449"/>
      <c r="K99" s="332"/>
      <c r="L99" s="332"/>
      <c r="M99" s="456"/>
      <c r="N99" s="332"/>
      <c r="O99" s="295" t="s">
        <v>193</v>
      </c>
      <c r="P99" s="332"/>
      <c r="Q99" s="332"/>
    </row>
    <row r="100" spans="1:17" x14ac:dyDescent="0.3">
      <c r="A100" s="332">
        <v>10</v>
      </c>
      <c r="B100" s="293" t="s">
        <v>216</v>
      </c>
      <c r="C100" s="292"/>
      <c r="D100" s="292"/>
      <c r="E100" s="332"/>
      <c r="F100" s="332"/>
      <c r="G100" s="452"/>
      <c r="H100" s="332"/>
      <c r="I100" s="332"/>
      <c r="J100" s="449"/>
      <c r="K100" s="332"/>
      <c r="L100" s="332"/>
      <c r="M100" s="456"/>
      <c r="N100" s="332"/>
      <c r="O100" s="295" t="s">
        <v>193</v>
      </c>
      <c r="P100" s="332"/>
      <c r="Q100" s="332"/>
    </row>
    <row r="101" spans="1:17" x14ac:dyDescent="0.3">
      <c r="A101" s="332">
        <v>11</v>
      </c>
      <c r="B101" s="293" t="s">
        <v>200</v>
      </c>
      <c r="C101" s="292"/>
      <c r="D101" s="292"/>
      <c r="E101" s="332"/>
      <c r="F101" s="332"/>
      <c r="G101" s="452"/>
      <c r="H101" s="332"/>
      <c r="I101" s="332"/>
      <c r="J101" s="449"/>
      <c r="K101" s="332"/>
      <c r="L101" s="332"/>
      <c r="M101" s="456"/>
      <c r="N101" s="332"/>
      <c r="O101" s="295" t="s">
        <v>193</v>
      </c>
      <c r="P101" s="332"/>
      <c r="Q101" s="332"/>
    </row>
    <row r="102" spans="1:17" x14ac:dyDescent="0.3">
      <c r="A102" s="332">
        <v>12</v>
      </c>
      <c r="B102" s="293" t="s">
        <v>217</v>
      </c>
      <c r="C102" s="292"/>
      <c r="D102" s="292"/>
      <c r="E102" s="332"/>
      <c r="F102" s="332"/>
      <c r="G102" s="452"/>
      <c r="H102" s="332"/>
      <c r="I102" s="332"/>
      <c r="J102" s="449"/>
      <c r="K102" s="332"/>
      <c r="L102" s="332"/>
      <c r="M102" s="456"/>
      <c r="N102" s="332"/>
      <c r="O102" s="295" t="s">
        <v>193</v>
      </c>
      <c r="P102" s="332"/>
      <c r="Q102" s="332"/>
    </row>
    <row r="103" spans="1:17" x14ac:dyDescent="0.3">
      <c r="A103" s="295">
        <v>13</v>
      </c>
      <c r="B103" s="293" t="s">
        <v>218</v>
      </c>
      <c r="C103" s="292"/>
      <c r="D103" s="292"/>
      <c r="E103" s="332"/>
      <c r="F103" s="332"/>
      <c r="G103" s="452"/>
      <c r="H103" s="332"/>
      <c r="I103" s="332"/>
      <c r="J103" s="449"/>
      <c r="K103" s="332"/>
      <c r="L103" s="332"/>
      <c r="M103" s="456"/>
      <c r="N103" s="332"/>
      <c r="O103" s="295" t="s">
        <v>193</v>
      </c>
      <c r="P103" s="332"/>
      <c r="Q103" s="332"/>
    </row>
    <row r="104" spans="1:17" x14ac:dyDescent="0.3">
      <c r="A104" s="332">
        <v>14</v>
      </c>
      <c r="B104" s="293" t="s">
        <v>219</v>
      </c>
      <c r="C104" s="292"/>
      <c r="D104" s="292"/>
      <c r="E104" s="332"/>
      <c r="F104" s="332"/>
      <c r="G104" s="452"/>
      <c r="H104" s="332"/>
      <c r="I104" s="332"/>
      <c r="J104" s="449"/>
      <c r="K104" s="332"/>
      <c r="L104" s="332"/>
      <c r="M104" s="456"/>
      <c r="N104" s="332"/>
      <c r="O104" s="295" t="s">
        <v>193</v>
      </c>
      <c r="P104" s="332"/>
      <c r="Q104" s="332"/>
    </row>
    <row r="105" spans="1:17" x14ac:dyDescent="0.3">
      <c r="A105" s="332">
        <v>15</v>
      </c>
      <c r="B105" s="293" t="s">
        <v>220</v>
      </c>
      <c r="C105" s="292"/>
      <c r="D105" s="292"/>
      <c r="E105" s="332"/>
      <c r="F105" s="332"/>
      <c r="G105" s="452"/>
      <c r="H105" s="332"/>
      <c r="I105" s="332"/>
      <c r="J105" s="449"/>
      <c r="K105" s="332"/>
      <c r="L105" s="332"/>
      <c r="M105" s="456"/>
      <c r="N105" s="332"/>
      <c r="O105" s="295" t="s">
        <v>193</v>
      </c>
      <c r="P105" s="332"/>
      <c r="Q105" s="332"/>
    </row>
    <row r="106" spans="1:17" x14ac:dyDescent="0.3">
      <c r="A106" s="332">
        <v>16</v>
      </c>
      <c r="B106" s="293" t="s">
        <v>221</v>
      </c>
      <c r="C106" s="292"/>
      <c r="D106" s="292"/>
      <c r="E106" s="332"/>
      <c r="F106" s="332"/>
      <c r="G106" s="452"/>
      <c r="H106" s="332"/>
      <c r="I106" s="332"/>
      <c r="J106" s="449"/>
      <c r="K106" s="332"/>
      <c r="L106" s="332"/>
      <c r="M106" s="456"/>
      <c r="N106" s="332"/>
      <c r="O106" s="295" t="s">
        <v>193</v>
      </c>
      <c r="P106" s="332"/>
      <c r="Q106" s="332"/>
    </row>
    <row r="107" spans="1:17" x14ac:dyDescent="0.3">
      <c r="A107" s="295">
        <v>17</v>
      </c>
      <c r="B107" s="293" t="s">
        <v>222</v>
      </c>
      <c r="C107" s="292"/>
      <c r="D107" s="292"/>
      <c r="E107" s="332"/>
      <c r="F107" s="332"/>
      <c r="G107" s="452"/>
      <c r="H107" s="332"/>
      <c r="I107" s="332"/>
      <c r="J107" s="449"/>
      <c r="K107" s="332"/>
      <c r="L107" s="332"/>
      <c r="M107" s="456"/>
      <c r="N107" s="332"/>
      <c r="O107" s="295" t="s">
        <v>193</v>
      </c>
      <c r="P107" s="332"/>
      <c r="Q107" s="332"/>
    </row>
    <row r="108" spans="1:17" x14ac:dyDescent="0.3">
      <c r="A108" s="332">
        <v>18</v>
      </c>
      <c r="B108" s="293" t="s">
        <v>223</v>
      </c>
      <c r="C108" s="292"/>
      <c r="D108" s="292"/>
      <c r="E108" s="332"/>
      <c r="F108" s="332"/>
      <c r="G108" s="452"/>
      <c r="H108" s="332"/>
      <c r="I108" s="332"/>
      <c r="J108" s="449"/>
      <c r="K108" s="332"/>
      <c r="L108" s="332"/>
      <c r="M108" s="456"/>
      <c r="N108" s="332"/>
      <c r="O108" s="295" t="s">
        <v>193</v>
      </c>
      <c r="P108" s="332"/>
      <c r="Q108" s="332"/>
    </row>
    <row r="109" spans="1:17" ht="17.100000000000001" customHeight="1" x14ac:dyDescent="0.3">
      <c r="A109" s="332">
        <v>19</v>
      </c>
      <c r="B109" s="293" t="s">
        <v>224</v>
      </c>
      <c r="C109" s="292"/>
      <c r="D109" s="292"/>
      <c r="E109" s="332"/>
      <c r="F109" s="332"/>
      <c r="G109" s="452"/>
      <c r="H109" s="332"/>
      <c r="I109" s="332"/>
      <c r="J109" s="449"/>
      <c r="K109" s="332"/>
      <c r="L109" s="332"/>
      <c r="M109" s="456"/>
      <c r="N109" s="332"/>
      <c r="O109" s="295" t="s">
        <v>193</v>
      </c>
      <c r="P109" s="332"/>
      <c r="Q109" s="332"/>
    </row>
    <row r="110" spans="1:17" x14ac:dyDescent="0.3">
      <c r="A110" s="332">
        <v>20</v>
      </c>
      <c r="B110" s="293" t="s">
        <v>225</v>
      </c>
      <c r="C110" s="292"/>
      <c r="D110" s="292"/>
      <c r="E110" s="332"/>
      <c r="F110" s="332"/>
      <c r="G110" s="452"/>
      <c r="H110" s="332"/>
      <c r="I110" s="332"/>
      <c r="J110" s="449"/>
      <c r="K110" s="332"/>
      <c r="L110" s="332"/>
      <c r="M110" s="456"/>
      <c r="N110" s="332"/>
      <c r="O110" s="295" t="s">
        <v>193</v>
      </c>
      <c r="P110" s="332"/>
      <c r="Q110" s="332"/>
    </row>
    <row r="111" spans="1:17" ht="18" customHeight="1" x14ac:dyDescent="0.3">
      <c r="A111" s="332"/>
      <c r="B111" s="332" t="s">
        <v>94</v>
      </c>
      <c r="C111" s="324"/>
      <c r="D111" s="324"/>
      <c r="E111" s="332">
        <f>SUM(E91:E94)</f>
        <v>0</v>
      </c>
      <c r="F111" s="332">
        <f>SUM(F91:F94)</f>
        <v>0</v>
      </c>
      <c r="G111" s="453" t="e">
        <f t="shared" si="8"/>
        <v>#DIV/0!</v>
      </c>
      <c r="H111" s="332">
        <f>SUM(H91:H94)</f>
        <v>0</v>
      </c>
      <c r="I111" s="332">
        <f>SUM(I91:I94)</f>
        <v>0</v>
      </c>
      <c r="J111" s="450" t="e">
        <f t="shared" si="6"/>
        <v>#DIV/0!</v>
      </c>
      <c r="K111" s="332">
        <f>SUM(K91:K94)</f>
        <v>0</v>
      </c>
      <c r="L111" s="332">
        <f>SUM(L91:L94)</f>
        <v>0</v>
      </c>
      <c r="M111" s="457" t="e">
        <f t="shared" si="7"/>
        <v>#DIV/0!</v>
      </c>
      <c r="N111" s="332"/>
      <c r="O111" s="332" t="s">
        <v>193</v>
      </c>
      <c r="P111" s="332"/>
      <c r="Q111" s="332"/>
    </row>
    <row r="112" spans="1:17" x14ac:dyDescent="0.3">
      <c r="Q112" s="1287">
        <v>25</v>
      </c>
    </row>
    <row r="113" spans="3:17" ht="21" x14ac:dyDescent="0.3">
      <c r="P113" s="1202"/>
      <c r="Q113" s="1202" t="s">
        <v>640</v>
      </c>
    </row>
    <row r="115" spans="3:17" x14ac:dyDescent="0.3">
      <c r="C115" s="157"/>
      <c r="D115" s="157" t="s">
        <v>4</v>
      </c>
      <c r="E115" s="157" t="s">
        <v>5</v>
      </c>
      <c r="F115" s="157" t="s">
        <v>6</v>
      </c>
      <c r="G115" s="157" t="s">
        <v>7</v>
      </c>
    </row>
    <row r="116" spans="3:17" x14ac:dyDescent="0.3">
      <c r="C116" s="428" t="s">
        <v>210</v>
      </c>
      <c r="D116" s="157">
        <v>50</v>
      </c>
      <c r="E116" s="157">
        <v>60</v>
      </c>
      <c r="F116" s="157">
        <v>55</v>
      </c>
      <c r="G116" s="157">
        <v>60</v>
      </c>
    </row>
    <row r="117" spans="3:17" x14ac:dyDescent="0.3">
      <c r="C117" s="428" t="s">
        <v>211</v>
      </c>
      <c r="D117" s="157">
        <v>70</v>
      </c>
      <c r="E117" s="157">
        <v>70</v>
      </c>
      <c r="F117" s="157">
        <v>80</v>
      </c>
      <c r="G117" s="157">
        <v>81</v>
      </c>
    </row>
    <row r="118" spans="3:17" x14ac:dyDescent="0.3">
      <c r="C118" s="428" t="s">
        <v>212</v>
      </c>
      <c r="D118" s="157"/>
      <c r="E118" s="157"/>
      <c r="F118" s="157"/>
    </row>
    <row r="119" spans="3:17" x14ac:dyDescent="0.3">
      <c r="C119" s="428" t="s">
        <v>213</v>
      </c>
      <c r="D119" s="157"/>
      <c r="E119" s="157"/>
      <c r="F119" s="157"/>
    </row>
    <row r="120" spans="3:17" x14ac:dyDescent="0.3">
      <c r="C120" s="428" t="s">
        <v>214</v>
      </c>
      <c r="D120" s="157"/>
      <c r="E120" s="157"/>
      <c r="F120" s="157"/>
    </row>
    <row r="121" spans="3:17" x14ac:dyDescent="0.3">
      <c r="C121" s="428" t="s">
        <v>196</v>
      </c>
      <c r="D121" s="157"/>
      <c r="E121" s="157"/>
      <c r="F121" s="157"/>
    </row>
    <row r="122" spans="3:17" x14ac:dyDescent="0.3">
      <c r="C122" s="428" t="s">
        <v>197</v>
      </c>
      <c r="D122" s="157"/>
      <c r="E122" s="157"/>
      <c r="F122" s="157"/>
    </row>
    <row r="123" spans="3:17" x14ac:dyDescent="0.3">
      <c r="C123" s="428" t="s">
        <v>215</v>
      </c>
      <c r="D123" s="157"/>
      <c r="E123" s="157"/>
      <c r="F123" s="157"/>
    </row>
    <row r="124" spans="3:17" x14ac:dyDescent="0.3">
      <c r="C124" s="428" t="s">
        <v>199</v>
      </c>
      <c r="D124" s="157"/>
      <c r="E124" s="157"/>
      <c r="F124" s="157"/>
    </row>
    <row r="125" spans="3:17" x14ac:dyDescent="0.3">
      <c r="C125" s="428" t="s">
        <v>216</v>
      </c>
      <c r="D125" s="157"/>
      <c r="E125" s="157"/>
      <c r="F125" s="157"/>
    </row>
    <row r="126" spans="3:17" x14ac:dyDescent="0.3">
      <c r="C126" s="428" t="s">
        <v>200</v>
      </c>
      <c r="D126" s="157"/>
      <c r="E126" s="157"/>
      <c r="F126" s="157"/>
    </row>
    <row r="127" spans="3:17" x14ac:dyDescent="0.3">
      <c r="C127" s="428" t="s">
        <v>217</v>
      </c>
      <c r="D127" s="157"/>
      <c r="E127" s="157"/>
      <c r="F127" s="157"/>
    </row>
    <row r="128" spans="3:17" x14ac:dyDescent="0.3">
      <c r="C128" s="428" t="s">
        <v>218</v>
      </c>
      <c r="D128" s="157"/>
      <c r="E128" s="157"/>
      <c r="F128" s="157"/>
    </row>
    <row r="129" spans="3:17" x14ac:dyDescent="0.3">
      <c r="C129" s="428" t="s">
        <v>219</v>
      </c>
      <c r="D129" s="157"/>
      <c r="E129" s="157"/>
      <c r="F129" s="157"/>
    </row>
    <row r="130" spans="3:17" x14ac:dyDescent="0.3">
      <c r="C130" s="428" t="s">
        <v>220</v>
      </c>
      <c r="D130" s="157"/>
      <c r="E130" s="157"/>
      <c r="F130" s="157"/>
    </row>
    <row r="131" spans="3:17" x14ac:dyDescent="0.3">
      <c r="C131" s="428" t="s">
        <v>221</v>
      </c>
      <c r="D131" s="157"/>
      <c r="E131" s="157"/>
      <c r="F131" s="157"/>
    </row>
    <row r="132" spans="3:17" x14ac:dyDescent="0.3">
      <c r="C132" s="428" t="s">
        <v>222</v>
      </c>
      <c r="D132" s="157"/>
      <c r="E132" s="157"/>
      <c r="F132" s="157"/>
    </row>
    <row r="133" spans="3:17" x14ac:dyDescent="0.3">
      <c r="C133" s="428" t="s">
        <v>223</v>
      </c>
      <c r="D133" s="157"/>
      <c r="E133" s="157"/>
      <c r="F133" s="157"/>
    </row>
    <row r="134" spans="3:17" x14ac:dyDescent="0.3">
      <c r="C134" s="428" t="s">
        <v>224</v>
      </c>
      <c r="D134" s="157"/>
      <c r="E134" s="157"/>
      <c r="F134" s="157"/>
    </row>
    <row r="135" spans="3:17" x14ac:dyDescent="0.3">
      <c r="C135" s="428" t="s">
        <v>225</v>
      </c>
      <c r="D135" s="157"/>
      <c r="E135" s="157"/>
      <c r="F135" s="157"/>
    </row>
    <row r="136" spans="3:17" x14ac:dyDescent="0.3">
      <c r="C136" s="420" t="s">
        <v>94</v>
      </c>
      <c r="D136" s="741"/>
      <c r="E136" s="741"/>
      <c r="F136" s="741"/>
    </row>
    <row r="139" spans="3:17" x14ac:dyDescent="0.3">
      <c r="Q139" s="1287">
        <v>26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19</vt:i4>
      </vt:variant>
      <vt:variant>
        <vt:lpstr>ช่วงที่มีชื่อ</vt:lpstr>
      </vt:variant>
      <vt:variant>
        <vt:i4>19</vt:i4>
      </vt:variant>
    </vt:vector>
  </HeadingPairs>
  <TitlesOfParts>
    <vt:vector size="38" baseType="lpstr">
      <vt:lpstr>ปก</vt:lpstr>
      <vt:lpstr>สารบัญ</vt:lpstr>
      <vt:lpstr>7.1 (1)</vt:lpstr>
      <vt:lpstr>7.1 (2)</vt:lpstr>
      <vt:lpstr>7.2 (3,4)</vt:lpstr>
      <vt:lpstr>7.3 (5)</vt:lpstr>
      <vt:lpstr>7.3 (6)</vt:lpstr>
      <vt:lpstr>7.3 (7)</vt:lpstr>
      <vt:lpstr>7.3(8)</vt:lpstr>
      <vt:lpstr>7.4 (9)</vt:lpstr>
      <vt:lpstr>7.4 (10)</vt:lpstr>
      <vt:lpstr>7.4(11)</vt:lpstr>
      <vt:lpstr>7.4 (12)</vt:lpstr>
      <vt:lpstr>7.4 (13)</vt:lpstr>
      <vt:lpstr>7.5(14,15)</vt:lpstr>
      <vt:lpstr>7.6(16)</vt:lpstr>
      <vt:lpstr>7.6(17)</vt:lpstr>
      <vt:lpstr>7.6(18)</vt:lpstr>
      <vt:lpstr>ใบแทรก</vt:lpstr>
      <vt:lpstr>'7.2 (3,4)'!_Hlk513209116</vt:lpstr>
      <vt:lpstr>'7.1 (1)'!Print_Area</vt:lpstr>
      <vt:lpstr>'7.1 (2)'!Print_Area</vt:lpstr>
      <vt:lpstr>'7.2 (3,4)'!Print_Area</vt:lpstr>
      <vt:lpstr>'7.3 (5)'!Print_Area</vt:lpstr>
      <vt:lpstr>'7.3 (6)'!Print_Area</vt:lpstr>
      <vt:lpstr>'7.3 (7)'!Print_Area</vt:lpstr>
      <vt:lpstr>'7.3(8)'!Print_Area</vt:lpstr>
      <vt:lpstr>'7.4 (10)'!Print_Area</vt:lpstr>
      <vt:lpstr>'7.4 (12)'!Print_Area</vt:lpstr>
      <vt:lpstr>'7.4 (13)'!Print_Area</vt:lpstr>
      <vt:lpstr>'7.4 (9)'!Print_Area</vt:lpstr>
      <vt:lpstr>'7.4(11)'!Print_Area</vt:lpstr>
      <vt:lpstr>'7.5(14,15)'!Print_Area</vt:lpstr>
      <vt:lpstr>'7.6(16)'!Print_Area</vt:lpstr>
      <vt:lpstr>'7.6(17)'!Print_Area</vt:lpstr>
      <vt:lpstr>'7.6(18)'!Print_Area</vt:lpstr>
      <vt:lpstr>ปก!Print_Area</vt:lpstr>
      <vt:lpstr>สารบัญ!Print_Area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Home_Chompoo</dc:creator>
  <cp:lastModifiedBy>doqa177</cp:lastModifiedBy>
  <cp:lastPrinted>2018-06-21T10:16:12Z</cp:lastPrinted>
  <dcterms:created xsi:type="dcterms:W3CDTF">2018-05-14T13:41:37Z</dcterms:created>
  <dcterms:modified xsi:type="dcterms:W3CDTF">2018-07-03T02:50:23Z</dcterms:modified>
</cp:coreProperties>
</file>